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V:\AVVISI\4.1.1\4.1.1_ Avviso e allegati\"/>
    </mc:Choice>
  </mc:AlternateContent>
  <bookViews>
    <workbookView xWindow="0" yWindow="0" windowWidth="16380" windowHeight="8190" tabRatio="320"/>
  </bookViews>
  <sheets>
    <sheet name="DATI_VERIFICA" sheetId="2" r:id="rId1"/>
    <sheet name="Stampa" sheetId="3" r:id="rId2"/>
  </sheets>
  <calcPr calcId="152511" iterate="1" iterateDelta="1E-4"/>
</workbook>
</file>

<file path=xl/calcChain.xml><?xml version="1.0" encoding="utf-8"?>
<calcChain xmlns="http://schemas.openxmlformats.org/spreadsheetml/2006/main">
  <c r="B45" i="2" l="1"/>
  <c r="B44" i="2"/>
  <c r="B43" i="2"/>
  <c r="X4" i="3"/>
  <c r="D4" i="3"/>
  <c r="S42" i="3"/>
  <c r="S41" i="3"/>
  <c r="S40" i="3"/>
  <c r="S39" i="3"/>
  <c r="S38" i="3"/>
  <c r="S37" i="3"/>
  <c r="S36" i="3"/>
  <c r="S35" i="3"/>
  <c r="R20" i="3"/>
  <c r="X19" i="3" s="1"/>
  <c r="G4" i="3"/>
  <c r="L4" i="3"/>
  <c r="P4" i="3"/>
  <c r="N5" i="3"/>
  <c r="D5" i="3"/>
  <c r="D10" i="3"/>
  <c r="I46" i="3" s="1"/>
  <c r="W15" i="2"/>
  <c r="W15" i="3" s="1"/>
  <c r="X54" i="3" s="1"/>
  <c r="W14" i="2"/>
  <c r="W14" i="3" s="1"/>
  <c r="X53" i="3" s="1"/>
  <c r="W35" i="2"/>
  <c r="J10" i="2" s="1"/>
  <c r="J10" i="3" s="1"/>
  <c r="X45" i="3" s="1"/>
  <c r="V42" i="3"/>
  <c r="V41" i="3"/>
  <c r="V40" i="3"/>
  <c r="V39" i="3"/>
  <c r="V38" i="3"/>
  <c r="V37" i="3"/>
  <c r="V36" i="3"/>
  <c r="V35" i="3"/>
  <c r="R75" i="3"/>
  <c r="X74" i="3" s="1"/>
  <c r="R73" i="3"/>
  <c r="X72" i="3"/>
  <c r="R71" i="3"/>
  <c r="X70" i="3" s="1"/>
  <c r="R69" i="3"/>
  <c r="X68" i="3"/>
  <c r="R67" i="3"/>
  <c r="X66" i="3" s="1"/>
  <c r="R65" i="3"/>
  <c r="X64" i="3"/>
  <c r="R63" i="3"/>
  <c r="X62" i="3" s="1"/>
  <c r="T35" i="2"/>
  <c r="R61" i="3"/>
  <c r="X60" i="3" s="1"/>
  <c r="T36" i="3"/>
  <c r="T37" i="3"/>
  <c r="T38" i="3"/>
  <c r="T39" i="3"/>
  <c r="T40" i="3"/>
  <c r="T41" i="3"/>
  <c r="T42" i="3"/>
  <c r="T35" i="3"/>
  <c r="T43" i="3" s="1"/>
  <c r="P15" i="3"/>
  <c r="X52" i="3" s="1"/>
  <c r="P14" i="3"/>
  <c r="X51" i="3"/>
  <c r="H15" i="3"/>
  <c r="X24" i="3" s="1"/>
  <c r="H14" i="3"/>
  <c r="X23" i="3"/>
  <c r="W11" i="3"/>
  <c r="X28" i="3" s="1"/>
  <c r="W10" i="3"/>
  <c r="X27" i="3"/>
  <c r="N10" i="3"/>
  <c r="X44" i="3" s="1"/>
  <c r="W40" i="3" l="1"/>
  <c r="X40" i="3" s="1"/>
  <c r="W41" i="3"/>
  <c r="W39" i="3"/>
  <c r="I47" i="3"/>
  <c r="Z62" i="3"/>
  <c r="X29" i="3"/>
  <c r="X32" i="3" s="1"/>
  <c r="X25" i="3"/>
  <c r="X26" i="3" s="1"/>
  <c r="X41" i="3"/>
  <c r="X39" i="3"/>
  <c r="W38" i="3"/>
  <c r="X38" i="3" s="1"/>
  <c r="X56" i="3"/>
  <c r="X58" i="3" s="1"/>
  <c r="X46" i="3"/>
  <c r="W42" i="3"/>
  <c r="X42" i="3" s="1"/>
  <c r="W35" i="3"/>
  <c r="X35" i="3" s="1"/>
  <c r="X43" i="3" s="1"/>
  <c r="X47" i="3" s="1"/>
  <c r="W37" i="3"/>
  <c r="X37" i="3" s="1"/>
  <c r="W36" i="3"/>
  <c r="X36" i="3" s="1"/>
  <c r="L47" i="3" l="1"/>
  <c r="O46" i="3" s="1"/>
  <c r="X48" i="3"/>
  <c r="X49" i="3" s="1"/>
  <c r="X50" i="3" s="1"/>
  <c r="X76" i="3" s="1"/>
  <c r="Q37" i="2" s="1"/>
</calcChain>
</file>

<file path=xl/sharedStrings.xml><?xml version="1.0" encoding="utf-8"?>
<sst xmlns="http://schemas.openxmlformats.org/spreadsheetml/2006/main" count="223" uniqueCount="151">
  <si>
    <t>Proponente</t>
  </si>
  <si>
    <t>Provincia</t>
  </si>
  <si>
    <t>Costo complessivo intervento</t>
  </si>
  <si>
    <t>indice di prestazione energetica globale</t>
  </si>
  <si>
    <t>Durata massima di vita utile</t>
  </si>
  <si>
    <t>prima dell'intervento</t>
  </si>
  <si>
    <t xml:space="preserve">Risparmio atteso annuo di energia primaria </t>
  </si>
  <si>
    <t>dopo l'intervento</t>
  </si>
  <si>
    <t>ante intervento</t>
  </si>
  <si>
    <t>Punteggio</t>
  </si>
  <si>
    <t>Post intervento</t>
  </si>
  <si>
    <t>Valore percentuale</t>
  </si>
  <si>
    <t>Numero</t>
  </si>
  <si>
    <t>ki</t>
  </si>
  <si>
    <t>ki x Ci</t>
  </si>
  <si>
    <t>Durata di vita tecnica convenzionale</t>
  </si>
  <si>
    <t>Costo del Kw risparmiato</t>
  </si>
  <si>
    <t xml:space="preserve"> P2c = 5 punti</t>
  </si>
  <si>
    <t xml:space="preserve"> P2c = 7 punti</t>
  </si>
  <si>
    <t>P2c = 8 punti</t>
  </si>
  <si>
    <t>P2c = 9 punti</t>
  </si>
  <si>
    <t>C5 &gt; 50%;</t>
  </si>
  <si>
    <t>P2c = 10 punti</t>
  </si>
  <si>
    <t>Green Public Procurement</t>
  </si>
  <si>
    <t>Interventi che comportano un miglioramento della classe energetica dell'edificio</t>
  </si>
  <si>
    <t>Interventi che prevedono il ricorso a tecniche di bioarchitettura e bioedilizia</t>
  </si>
  <si>
    <t>Interventi realizzati in partenariato pubblico privato</t>
  </si>
  <si>
    <t>Interventi su edifici che sono presidi di legalità, pubblica sicurezza e salute</t>
  </si>
  <si>
    <t>TOTALE PUNTEGGIO</t>
  </si>
  <si>
    <t>Tipologia intervento</t>
  </si>
  <si>
    <t>Durata di vita
 utile (anni)</t>
  </si>
  <si>
    <t>Costi singoli  interventi (Ci)</t>
  </si>
  <si>
    <t>dimensionamento rispetto ai fabbisogni energetici</t>
  </si>
  <si>
    <t>Adeguatezza delle soluzioni progettuali proposte in termini di:</t>
  </si>
  <si>
    <t>Grado di rispondenza al principio del minimo costo in rapporto ai benefici attesi</t>
  </si>
  <si>
    <t>Criteri di valutazione sostanziali
(Ci)</t>
  </si>
  <si>
    <t>contributo alla riduzione dei consumi energetici</t>
  </si>
  <si>
    <t>x</t>
  </si>
  <si>
    <t>=</t>
  </si>
  <si>
    <t>Il punteggio viene attributo secondo questa gradualità:</t>
  </si>
  <si>
    <t>Cantierabilità:
stato di avanzamento della progettualità degli interventi</t>
  </si>
  <si>
    <t>P2a
da 0 a 10</t>
  </si>
  <si>
    <t>Si, P4 = 1                                   No, P4 = 0</t>
  </si>
  <si>
    <t>SI/NO</t>
  </si>
  <si>
    <t>contributo all'incremento di energia
prodotta da fonti rinnovabili</t>
  </si>
  <si>
    <t>Innovatività
delle soluzioni tecnologiche</t>
  </si>
  <si>
    <t xml:space="preserve">Programma Operativo FESR Sicilia 2014/2020
Asse Prioritario 4 – Energia Sostenibile e Qualità della Vita
Azione 4.1.1 – Promozione del''eco-efficienza e riduzione di consumi di energia primaria negli edifici e strutture pubbliche : 
interventi di ristrutturazione di singoli edifici o complessi di edifici, installazione di sistemi </t>
  </si>
  <si>
    <t>Numero progetto:</t>
  </si>
  <si>
    <t>Progressivo progetto:</t>
  </si>
  <si>
    <t>CUP Intervento:</t>
  </si>
  <si>
    <t>Comune di:</t>
  </si>
  <si>
    <t>Titolo Intervento</t>
  </si>
  <si>
    <t>DATI RELATIVI ALLA VALUTAZIONE DEL PROGETTO</t>
  </si>
  <si>
    <t>non rinnovabile dell'edificio     [nren]</t>
  </si>
  <si>
    <t>post intervento</t>
  </si>
  <si>
    <t>rinnovabile dell'edificio     [ren]</t>
  </si>
  <si>
    <t>VALORE DEGLI INDICI DI PRESTAZIONE ENERGETICA RISPETO AL FABBISOGNO GLOBALE</t>
  </si>
  <si>
    <t>Globale</t>
  </si>
  <si>
    <r>
      <t xml:space="preserve">Costo complessivo intervento </t>
    </r>
    <r>
      <rPr>
        <b/>
        <sz val="11"/>
        <color indexed="8"/>
        <rFont val="Calibri"/>
        <family val="2"/>
      </rPr>
      <t>[CQTE]</t>
    </r>
  </si>
  <si>
    <r>
      <t xml:space="preserve">Durata massima 
di vita utile </t>
    </r>
    <r>
      <rPr>
        <b/>
        <sz val="11"/>
        <color indexed="8"/>
        <rFont val="Calibri"/>
        <family val="2"/>
      </rPr>
      <t>[Tmax]</t>
    </r>
  </si>
  <si>
    <r>
      <t>Risparmio atteso annuo di energia primaria</t>
    </r>
    <r>
      <rPr>
        <b/>
        <sz val="11"/>
        <color indexed="8"/>
        <rFont val="Calibri"/>
        <family val="2"/>
      </rPr>
      <t xml:space="preserve"> [REP]</t>
    </r>
  </si>
  <si>
    <r>
      <t xml:space="preserve">Emissioni di </t>
    </r>
    <r>
      <rPr>
        <b/>
        <sz val="11"/>
        <color indexed="8"/>
        <rFont val="Calibri"/>
        <family val="2"/>
      </rPr>
      <t>CO2</t>
    </r>
    <r>
      <rPr>
        <sz val="11"/>
        <color indexed="8"/>
        <rFont val="Calibri"/>
        <family val="2"/>
      </rPr>
      <t xml:space="preserve"> :</t>
    </r>
  </si>
  <si>
    <t>DATI FASCICOLO</t>
  </si>
  <si>
    <t>Descrizione del criterio e modalità calcolo valori e punteggi</t>
  </si>
  <si>
    <t>indice di prestazione energetica globale non rinnovabile dell'edificio</t>
  </si>
  <si>
    <t>Ante intervento</t>
  </si>
  <si>
    <t>Punteggio  [Pi]</t>
  </si>
  <si>
    <t>dove:  40 = punteggio massimo attribuibile 0,25 = C4 soglia (0,50 €/kWh) - C4 minimo (0,25 €/kWh)</t>
  </si>
  <si>
    <t xml:space="preserve">rinnovabile dell'edificio </t>
  </si>
  <si>
    <t xml:space="preserve">Punteggio più alto al progetto dell'intervento alla data di presentazione della domanda con un livello più avanzato
</t>
  </si>
  <si>
    <t>Dati per il punto "C4"</t>
  </si>
  <si>
    <t>SOMMA</t>
  </si>
  <si>
    <r>
      <rPr>
        <b/>
        <sz val="16"/>
        <color indexed="8"/>
        <rFont val="Calibri"/>
        <family val="2"/>
      </rPr>
      <t>C2</t>
    </r>
    <r>
      <rPr>
        <sz val="12"/>
        <color indexed="8"/>
        <rFont val="Calibri"/>
        <family val="2"/>
      </rPr>
      <t xml:space="preserve">
Incidenza degli interventi sui consumi di energia non rinnovabile, calcolata come valore di riduzione percentuale dell'indice di prestazione energetica globale non rinnovabile dell'edificio in rapporto al valore assunto da tale parametro nelle condizioni iniziali. I valori degli indici di prestazione energetica ante e post intervento, presenti nell''algoritmo, si otranno dedurre dagli Attestati di prestazione energetica o da equivalenti calcoli da diagnosi, elaborati nelle condizioni iniziale dell'edificio e in quella finale nell'ipotesi di realizzazione degli interventi di efficienza.</t>
    </r>
  </si>
  <si>
    <r>
      <t xml:space="preserve">C3
</t>
    </r>
    <r>
      <rPr>
        <sz val="12"/>
        <color indexed="8"/>
        <rFont val="Calibri"/>
        <family val="2"/>
      </rPr>
      <t>Riduzione percentuale delle emissioni di CO2 in rapporto alle emissioni di CO2 ante intervento, conseguita a seguito degli interventi ei efficientamento energetico. I valori di RCO2 e di CO2ante, in Kg/anno, andranno calcolati seguendo il metodo indicato nelle Linee Guida ENEA, attribuendo, nel caso di produzione di energia da impianti fotovoltaici, eolici e solari termici, un valore nullo al consumo primario di energia e quindi, alle emissioni di CO2</t>
    </r>
  </si>
  <si>
    <t xml:space="preserve">contributo alla riduzione </t>
  </si>
  <si>
    <r>
      <rPr>
        <b/>
        <sz val="16"/>
        <color indexed="8"/>
        <rFont val="Calibri"/>
        <family val="2"/>
      </rPr>
      <t>C5</t>
    </r>
    <r>
      <rPr>
        <b/>
        <sz val="15"/>
        <color indexed="8"/>
        <rFont val="Calibri"/>
        <family val="2"/>
      </rPr>
      <t xml:space="preserve">
</t>
    </r>
    <r>
      <rPr>
        <sz val="15"/>
        <color indexed="8"/>
        <rFont val="Calibri"/>
        <family val="2"/>
      </rPr>
      <t>Misura dell'incidenza degli interventi di efficienza sull'incremento della quota di  produzione e consumo di energia rinnovabile, calcolata come differenza delle percentuali di autoconsumo di energia rinnovabile, rispetto al fabbisogno globale di energia. I valori degli indici di prestazione energetica ante e post intervento presenti nell'algoritmo, si potranno dedurre dagli Attestati di prestazione energetica o da equivalenti calcoli da diagnosi, elaborati nelle condizioni iniziale dell'edificio e in quella finale nell'ipotesi di realizzazione degli interventi di efficienza.</t>
    </r>
  </si>
  <si>
    <r>
      <t xml:space="preserve">Il punteggio viene attributo secondo questa gradualità: progetto di fattibilità tecnica ed economica, </t>
    </r>
    <r>
      <rPr>
        <b/>
        <sz val="14"/>
        <color indexed="8"/>
        <rFont val="Calibri"/>
        <family val="2"/>
      </rPr>
      <t>P3= 0 punti</t>
    </r>
    <r>
      <rPr>
        <sz val="14"/>
        <color indexed="8"/>
        <rFont val="Calibri"/>
        <family val="2"/>
      </rPr>
      <t xml:space="preserve">;  progetto definitivo,  </t>
    </r>
    <r>
      <rPr>
        <b/>
        <sz val="14"/>
        <color indexed="8"/>
        <rFont val="Calibri"/>
        <family val="2"/>
      </rPr>
      <t>P3 = 10 punti</t>
    </r>
    <r>
      <rPr>
        <sz val="14"/>
        <color indexed="8"/>
        <rFont val="Calibri"/>
        <family val="2"/>
      </rPr>
      <t xml:space="preserve">; progetto esecutivo, </t>
    </r>
    <r>
      <rPr>
        <b/>
        <sz val="14"/>
        <color indexed="8"/>
        <rFont val="Calibri"/>
        <family val="2"/>
      </rPr>
      <t>P3 = 15 punti</t>
    </r>
    <r>
      <rPr>
        <sz val="14"/>
        <color indexed="8"/>
        <rFont val="Calibri"/>
        <family val="2"/>
      </rPr>
      <t xml:space="preserve">;  progetto cantierabile, </t>
    </r>
    <r>
      <rPr>
        <b/>
        <sz val="14"/>
        <color indexed="8"/>
        <rFont val="Calibri"/>
        <family val="2"/>
      </rPr>
      <t>P3 = 20 punti</t>
    </r>
  </si>
  <si>
    <t>Calcolo [P2b]</t>
  </si>
  <si>
    <t>[EPgl, ren, ante]</t>
  </si>
  <si>
    <t>[EPgl, ren, post]</t>
  </si>
  <si>
    <t>[EPgl, ante]</t>
  </si>
  <si>
    <t>[EPgl, post]</t>
  </si>
  <si>
    <r>
      <rPr>
        <b/>
        <sz val="14"/>
        <color indexed="8"/>
        <rFont val="Calibri"/>
        <family val="2"/>
      </rPr>
      <t>P3</t>
    </r>
    <r>
      <rPr>
        <b/>
        <sz val="11"/>
        <color indexed="8"/>
        <rFont val="Calibri"/>
        <family val="2"/>
        <charset val="1"/>
      </rPr>
      <t xml:space="preserve">
da "0" a "20"</t>
    </r>
  </si>
  <si>
    <r>
      <rPr>
        <b/>
        <sz val="14"/>
        <color indexed="8"/>
        <rFont val="Calibri"/>
        <family val="2"/>
      </rPr>
      <t>P2c</t>
    </r>
    <r>
      <rPr>
        <sz val="11"/>
        <color indexed="8"/>
        <rFont val="Calibri"/>
        <family val="2"/>
        <charset val="1"/>
      </rPr>
      <t xml:space="preserve">
da 0 a 10</t>
    </r>
  </si>
  <si>
    <r>
      <rPr>
        <b/>
        <sz val="14"/>
        <color indexed="8"/>
        <rFont val="Calibri"/>
        <family val="2"/>
      </rPr>
      <t>P2b</t>
    </r>
    <r>
      <rPr>
        <b/>
        <sz val="11"/>
        <color indexed="8"/>
        <rFont val="Calibri"/>
        <family val="2"/>
        <charset val="1"/>
      </rPr>
      <t xml:space="preserve">
da 0 a 40</t>
    </r>
  </si>
  <si>
    <r>
      <rPr>
        <b/>
        <sz val="14"/>
        <color indexed="8"/>
        <rFont val="Calibri"/>
        <family val="2"/>
      </rPr>
      <t>P1b</t>
    </r>
    <r>
      <rPr>
        <b/>
        <sz val="11"/>
        <color indexed="8"/>
        <rFont val="Calibri"/>
        <family val="2"/>
        <charset val="1"/>
      </rPr>
      <t xml:space="preserve">
da 0 a 5</t>
    </r>
  </si>
  <si>
    <r>
      <rPr>
        <b/>
        <sz val="12"/>
        <color indexed="8"/>
        <rFont val="Calibri"/>
        <family val="2"/>
      </rPr>
      <t xml:space="preserve">P1a
</t>
    </r>
    <r>
      <rPr>
        <b/>
        <sz val="11"/>
        <color indexed="8"/>
        <rFont val="Calibri"/>
        <family val="2"/>
        <charset val="1"/>
      </rPr>
      <t xml:space="preserve">
"0"
 o 
"5"</t>
    </r>
  </si>
  <si>
    <r>
      <rPr>
        <b/>
        <sz val="16"/>
        <color indexed="8"/>
        <rFont val="Calibri"/>
        <family val="2"/>
      </rPr>
      <t>C1</t>
    </r>
    <r>
      <rPr>
        <sz val="11"/>
        <color indexed="8"/>
        <rFont val="Calibri"/>
        <family val="2"/>
        <charset val="1"/>
      </rPr>
      <t xml:space="preserve">
Installazione di sistemi intelligenti di telecontrollo, regolazione, gestione, monitoraggio e ottimizzazione dei consumi energetici (Building Automation and Control Systems BACS), solo se associata ad almeno un'altra  tipologia di intervento prevista dall'avviso.
</t>
    </r>
    <r>
      <rPr>
        <b/>
        <sz val="11"/>
        <color indexed="8"/>
        <rFont val="Calibri"/>
        <family val="2"/>
      </rPr>
      <t>C1</t>
    </r>
    <r>
      <rPr>
        <sz val="11"/>
        <color indexed="8"/>
        <rFont val="Calibri"/>
        <family val="2"/>
        <charset val="1"/>
      </rPr>
      <t xml:space="preserve"> = Si;                        P1a = </t>
    </r>
    <r>
      <rPr>
        <b/>
        <sz val="11"/>
        <color indexed="8"/>
        <rFont val="Calibri"/>
        <family val="2"/>
      </rPr>
      <t>5</t>
    </r>
    <r>
      <rPr>
        <sz val="11"/>
        <color indexed="8"/>
        <rFont val="Calibri"/>
        <family val="2"/>
        <charset val="1"/>
      </rPr>
      <t xml:space="preserve">                           </t>
    </r>
    <r>
      <rPr>
        <b/>
        <sz val="11"/>
        <color indexed="8"/>
        <rFont val="Calibri"/>
        <family val="2"/>
      </rPr>
      <t xml:space="preserve">  C1 </t>
    </r>
    <r>
      <rPr>
        <sz val="11"/>
        <color indexed="8"/>
        <rFont val="Calibri"/>
        <family val="2"/>
        <charset val="1"/>
      </rPr>
      <t xml:space="preserve">= No;                         P1a = </t>
    </r>
    <r>
      <rPr>
        <b/>
        <sz val="11"/>
        <color indexed="8"/>
        <rFont val="Calibri"/>
        <family val="2"/>
      </rPr>
      <t>0</t>
    </r>
  </si>
  <si>
    <t>P4</t>
  </si>
  <si>
    <t>Superamento dei requisiti minimi stabiliti nella direttiva sul rendimento energetico nell'edilizia ( 2010/31/EC) e nella direttiva sull'energia rinnovabile (2009/28/EC)</t>
  </si>
  <si>
    <t>P5</t>
  </si>
  <si>
    <t>Si, P5 = 1                                   No, P5 = 0</t>
  </si>
  <si>
    <r>
      <t xml:space="preserve">Presenza dell'Energy Manager (*) o dell'Esperto in Gestione dell'Energia
(*) il punteggio verrà attribuito solo ai proponenti non soggetti all'obbligo previsto dall'art. 19 della legge 9 gennaio 1991 n.10
                                                                              </t>
    </r>
    <r>
      <rPr>
        <sz val="16"/>
        <color indexed="8"/>
        <rFont val="Calibri"/>
        <family val="2"/>
      </rPr>
      <t xml:space="preserve"> </t>
    </r>
    <r>
      <rPr>
        <b/>
        <sz val="16"/>
        <color indexed="8"/>
        <rFont val="Calibri"/>
        <family val="2"/>
      </rPr>
      <t>Punteggio massimo "1"</t>
    </r>
    <r>
      <rPr>
        <sz val="14"/>
        <color indexed="8"/>
        <rFont val="Calibri"/>
        <family val="2"/>
      </rPr>
      <t xml:space="preserve">
</t>
    </r>
  </si>
  <si>
    <r>
      <rPr>
        <sz val="16"/>
        <color indexed="8"/>
        <rFont val="Calibri"/>
        <family val="2"/>
      </rPr>
      <t>Green Public Procurement</t>
    </r>
    <r>
      <rPr>
        <sz val="14"/>
        <color indexed="8"/>
        <rFont val="Calibri"/>
        <family val="2"/>
      </rPr>
      <t xml:space="preserve">
                                                                               </t>
    </r>
    <r>
      <rPr>
        <b/>
        <sz val="16"/>
        <color indexed="8"/>
        <rFont val="Calibri"/>
        <family val="2"/>
      </rPr>
      <t>Punteggio massimo "1"</t>
    </r>
    <r>
      <rPr>
        <sz val="14"/>
        <color indexed="8"/>
        <rFont val="Calibri"/>
        <family val="2"/>
      </rPr>
      <t xml:space="preserve">
</t>
    </r>
  </si>
  <si>
    <r>
      <rPr>
        <sz val="16"/>
        <color indexed="8"/>
        <rFont val="Calibri"/>
        <family val="2"/>
      </rPr>
      <t>Superamento dei requisiti minimi stabiliti nella direttiva sul rendimento energetico nell'edilizia ( 2010/31/EC) e nella direttiva sull'energia rinnovabile (2009/28/EC)</t>
    </r>
    <r>
      <rPr>
        <sz val="14"/>
        <color indexed="8"/>
        <rFont val="Calibri"/>
        <family val="2"/>
      </rPr>
      <t xml:space="preserve">
                                                                               </t>
    </r>
    <r>
      <rPr>
        <b/>
        <sz val="16"/>
        <color indexed="8"/>
        <rFont val="Calibri"/>
        <family val="2"/>
      </rPr>
      <t>Punteggio massimo "2"</t>
    </r>
    <r>
      <rPr>
        <sz val="14"/>
        <color indexed="8"/>
        <rFont val="Calibri"/>
        <family val="2"/>
      </rPr>
      <t xml:space="preserve">
</t>
    </r>
  </si>
  <si>
    <t>P6</t>
  </si>
  <si>
    <t>P7</t>
  </si>
  <si>
    <t>Si, P6 = 2                                  No, P6 = 0</t>
  </si>
  <si>
    <r>
      <rPr>
        <sz val="16"/>
        <color indexed="8"/>
        <rFont val="Calibri"/>
        <family val="2"/>
      </rPr>
      <t>Interventi che comportano un miglioramento della classe energetica dell'edificio</t>
    </r>
    <r>
      <rPr>
        <sz val="14"/>
        <color indexed="8"/>
        <rFont val="Calibri"/>
        <family val="2"/>
      </rPr>
      <t xml:space="preserve">
                                                                               </t>
    </r>
    <r>
      <rPr>
        <b/>
        <sz val="16"/>
        <color indexed="8"/>
        <rFont val="Calibri"/>
        <family val="2"/>
      </rPr>
      <t>Punteggio massimo "2"</t>
    </r>
    <r>
      <rPr>
        <sz val="14"/>
        <color indexed="8"/>
        <rFont val="Calibri"/>
        <family val="2"/>
      </rPr>
      <t xml:space="preserve">
</t>
    </r>
  </si>
  <si>
    <t>Si, P7 = 2                                   No, P7 = 0</t>
  </si>
  <si>
    <r>
      <rPr>
        <sz val="16"/>
        <color indexed="8"/>
        <rFont val="Calibri"/>
        <family val="2"/>
      </rPr>
      <t>Interventi che prevedono il ricorso a tecniche di bioarchitettura e bioedilizia</t>
    </r>
    <r>
      <rPr>
        <sz val="14"/>
        <color indexed="8"/>
        <rFont val="Calibri"/>
        <family val="2"/>
      </rPr>
      <t xml:space="preserve">
                                                                               </t>
    </r>
    <r>
      <rPr>
        <b/>
        <sz val="16"/>
        <color indexed="8"/>
        <rFont val="Calibri"/>
        <family val="2"/>
      </rPr>
      <t>Punteggio massimo "2"</t>
    </r>
    <r>
      <rPr>
        <sz val="14"/>
        <color indexed="8"/>
        <rFont val="Calibri"/>
        <family val="2"/>
      </rPr>
      <t xml:space="preserve">
</t>
    </r>
  </si>
  <si>
    <t>P8</t>
  </si>
  <si>
    <t>Si, P8 = 2                                   No, P8 = 0</t>
  </si>
  <si>
    <t>P9</t>
  </si>
  <si>
    <t>P10</t>
  </si>
  <si>
    <t>Si, P9 = 1                                   No, P9 = 0</t>
  </si>
  <si>
    <t>Si, P10 = 1                                   No, P10 = 0</t>
  </si>
  <si>
    <r>
      <rPr>
        <sz val="16"/>
        <color indexed="8"/>
        <rFont val="Calibri"/>
        <family val="2"/>
      </rPr>
      <t>Interventi realizzati in partenariato pubblico privato</t>
    </r>
    <r>
      <rPr>
        <sz val="14"/>
        <color indexed="8"/>
        <rFont val="Calibri"/>
        <family val="2"/>
      </rPr>
      <t xml:space="preserve">
                                                                               </t>
    </r>
    <r>
      <rPr>
        <b/>
        <sz val="16"/>
        <color indexed="8"/>
        <rFont val="Calibri"/>
        <family val="2"/>
      </rPr>
      <t>Punteggio massimo "1"</t>
    </r>
    <r>
      <rPr>
        <sz val="14"/>
        <color indexed="8"/>
        <rFont val="Calibri"/>
        <family val="2"/>
      </rPr>
      <t xml:space="preserve">
</t>
    </r>
  </si>
  <si>
    <r>
      <rPr>
        <sz val="16"/>
        <color indexed="8"/>
        <rFont val="Calibri"/>
        <family val="2"/>
      </rPr>
      <t>Interventi su edifici che sono presidi di legalità, pubblica sicurezza e salute</t>
    </r>
    <r>
      <rPr>
        <sz val="14"/>
        <color indexed="8"/>
        <rFont val="Calibri"/>
        <family val="2"/>
      </rPr>
      <t xml:space="preserve">
                                                                               </t>
    </r>
    <r>
      <rPr>
        <b/>
        <sz val="16"/>
        <color indexed="8"/>
        <rFont val="Calibri"/>
        <family val="2"/>
      </rPr>
      <t>Punteggio massimo "1"</t>
    </r>
    <r>
      <rPr>
        <sz val="14"/>
        <color indexed="8"/>
        <rFont val="Calibri"/>
        <family val="2"/>
      </rPr>
      <t xml:space="preserve">
</t>
    </r>
  </si>
  <si>
    <t>Presenza dell'Energy Manager (*) o dell'Esperto in Gestione dell'Energia
(*) il punteggio verrà attribuito solo ai proponenti non soggetti all'obbligo previsto dall'art. 19 della legge 9 gennaio 1991 n.1</t>
  </si>
  <si>
    <t>Punteggio Totale</t>
  </si>
  <si>
    <t>10% &lt; C5 =&lt; 20%</t>
  </si>
  <si>
    <t xml:space="preserve">20% &lt; C5 =&lt; 30%;  </t>
  </si>
  <si>
    <t>40% &lt; C5 =&lt; 50%</t>
  </si>
  <si>
    <t>P2c = 6 punti</t>
  </si>
  <si>
    <t>P2c = 4 punti</t>
  </si>
  <si>
    <t>20% &lt; C5 =&lt; 30%</t>
  </si>
  <si>
    <t xml:space="preserve">30% &lt; C5 =&lt; 40%;  </t>
  </si>
  <si>
    <t xml:space="preserve">40% &lt; C5 =&lt; 50%;  </t>
  </si>
  <si>
    <t>30% &lt; C5 =&lt; 40%</t>
  </si>
  <si>
    <t>Costi singoli  interventi (Ci</t>
  </si>
  <si>
    <r>
      <t xml:space="preserve">Cantierabilità: stato di avanzamento della progettualità degli interventi
Riportare: </t>
    </r>
    <r>
      <rPr>
        <b/>
        <sz val="16"/>
        <color indexed="8"/>
        <rFont val="Calibri"/>
        <family val="2"/>
      </rPr>
      <t>Fattibilità; Definitivo; Esecutivo; Cantierabile.</t>
    </r>
  </si>
  <si>
    <r>
      <rPr>
        <b/>
        <sz val="16"/>
        <color indexed="8"/>
        <rFont val="Calibri"/>
        <family val="2"/>
      </rPr>
      <t>C4</t>
    </r>
    <r>
      <rPr>
        <sz val="14"/>
        <color indexed="8"/>
        <rFont val="Calibri"/>
        <family val="2"/>
      </rPr>
      <t xml:space="preserve">
E' il parametro di riferimento adottato per la opportuna analisi costi/benefici, di ciascun progetto di efficientamento. Si è utilizzato l'indice, €/kWh di risparmio, indicato da ENEA nelle Linee guida per la valutazione di progetti di efficientamento degli edifici della Publica Amministrazione Centrale. L'indice è espresso come valore medio del costo dei diversi interventi di efficientamento dell'edificio pesatoin relazione alla vita di ciascuno di essi, rapportato al risparmio nel consumo globale di energia conseguibile, con il progetto, in un arco di tempo prefissato. Il punteggio verrà assegnato in base all'abbassamento del rapporto costo/beneficio del progetto di efficientamento (C4progetto), rispetto ad un valore limite di soglia di calcolo, C4soglia di 0,50 kWh, fino ad un massimo di 40 punti, punteggio attribuito per valori di C4progetto uguali o minori a 0,25 €/kWh. Il valore del parametro C4progetto andrà calcolato secondo il metodo esposto nelle Linee Guida ENEA, dove esso è indicato ed espresso sinteticamente con la formula:
Costo del kWh risparmiato  ( €/kWh )                                                                                                                      .
          dove:
attribuendo, nel caso della produzione di energia da impianti fotovoltaici, eolici e solari termici, un valore nullo al consumo primario di energia.</t>
    </r>
  </si>
  <si>
    <r>
      <t xml:space="preserve">
              </t>
    </r>
    <r>
      <rPr>
        <sz val="15"/>
        <color indexed="8"/>
        <rFont val="Calibri"/>
        <family val="2"/>
      </rPr>
      <t>DOVE:</t>
    </r>
  </si>
  <si>
    <r>
      <t xml:space="preserve">Valore percentuale    </t>
    </r>
    <r>
      <rPr>
        <b/>
        <sz val="18"/>
        <color indexed="8"/>
        <rFont val="Calibri"/>
        <family val="2"/>
      </rPr>
      <t>[C3]</t>
    </r>
  </si>
  <si>
    <r>
      <t xml:space="preserve">Punteggio  </t>
    </r>
    <r>
      <rPr>
        <b/>
        <sz val="14"/>
        <color indexed="8"/>
        <rFont val="Calibri"/>
        <family val="2"/>
      </rPr>
      <t xml:space="preserve"> [P2a]</t>
    </r>
  </si>
  <si>
    <t>NOTE:</t>
  </si>
  <si>
    <t>non rinnovabile dell'edificio    
[nren]</t>
  </si>
  <si>
    <t>[EPgl , nren, ante]</t>
  </si>
  <si>
    <t>[EPgl, nren, post]</t>
  </si>
  <si>
    <t>rinnovabile dell'edificio     
[ren]</t>
  </si>
  <si>
    <t>[EPgl , ren, ante]</t>
  </si>
  <si>
    <t>[EPgl , ante]</t>
  </si>
  <si>
    <r>
      <rPr>
        <b/>
        <sz val="12"/>
        <color indexed="8"/>
        <rFont val="Calibri"/>
        <family val="2"/>
      </rPr>
      <t xml:space="preserve">Innovatività delle soluzioni tecnologiche:
</t>
    </r>
    <r>
      <rPr>
        <b/>
        <sz val="16"/>
        <color indexed="8"/>
        <rFont val="Calibri"/>
        <family val="2"/>
      </rPr>
      <t>[C1]</t>
    </r>
    <r>
      <rPr>
        <b/>
        <sz val="12"/>
        <color indexed="8"/>
        <rFont val="Calibri"/>
        <family val="2"/>
      </rPr>
      <t xml:space="preserve"> </t>
    </r>
    <r>
      <rPr>
        <sz val="12"/>
        <color indexed="8"/>
        <rFont val="Calibri"/>
        <family val="2"/>
      </rPr>
      <t>Installazione di sistemi intelligenti di telecontrollo, regolazione, gestione, monitoraggio e ottimizzazione dei consumi energetici (Building Automation and Control Systems BACS), solo se associata ad almeno un'altra  tipologia di intervento prevista dall'avviso.</t>
    </r>
  </si>
  <si>
    <r>
      <t>Emissioni di [</t>
    </r>
    <r>
      <rPr>
        <b/>
        <sz val="14"/>
        <color indexed="8"/>
        <rFont val="Calibri"/>
        <family val="2"/>
      </rPr>
      <t>CO2]</t>
    </r>
    <r>
      <rPr>
        <sz val="14"/>
        <color indexed="8"/>
        <rFont val="Calibri"/>
        <family val="2"/>
      </rPr>
      <t xml:space="preserve"> :</t>
    </r>
  </si>
  <si>
    <t>[EPgl ,nren,ante]</t>
  </si>
  <si>
    <t>[EPgl ,nren,post]</t>
  </si>
  <si>
    <r>
      <t xml:space="preserve">Valore percentuale    </t>
    </r>
    <r>
      <rPr>
        <b/>
        <sz val="16"/>
        <color indexed="8"/>
        <rFont val="Calibri"/>
        <family val="2"/>
      </rPr>
      <t>[C2]</t>
    </r>
  </si>
  <si>
    <r>
      <t xml:space="preserve">Punteggio  </t>
    </r>
    <r>
      <rPr>
        <b/>
        <sz val="16"/>
        <color indexed="8"/>
        <rFont val="Calibri"/>
        <family val="2"/>
      </rPr>
      <t xml:space="preserve"> [P1b]</t>
    </r>
  </si>
  <si>
    <r>
      <t>[CO</t>
    </r>
    <r>
      <rPr>
        <b/>
        <sz val="14"/>
        <color indexed="8"/>
        <rFont val="Calibri"/>
        <family val="2"/>
      </rPr>
      <t>2</t>
    </r>
    <r>
      <rPr>
        <b/>
        <sz val="18"/>
        <color indexed="8"/>
        <rFont val="Calibri"/>
        <family val="2"/>
      </rPr>
      <t xml:space="preserve"> </t>
    </r>
    <r>
      <rPr>
        <b/>
        <sz val="14"/>
        <color indexed="8"/>
        <rFont val="Calibri"/>
        <family val="2"/>
      </rPr>
      <t>ante]</t>
    </r>
  </si>
  <si>
    <r>
      <t>[CO</t>
    </r>
    <r>
      <rPr>
        <b/>
        <sz val="14"/>
        <color indexed="8"/>
        <rFont val="Calibri"/>
        <family val="2"/>
      </rPr>
      <t>2 post]</t>
    </r>
  </si>
  <si>
    <t>[REP]</t>
  </si>
  <si>
    <t>[Tmax]</t>
  </si>
  <si>
    <t>[CQTE]</t>
  </si>
  <si>
    <t>[Teq]</t>
  </si>
  <si>
    <t>[C4]</t>
  </si>
  <si>
    <t>C1</t>
  </si>
  <si>
    <t>C4</t>
  </si>
  <si>
    <t>Cantierabilità</t>
  </si>
  <si>
    <t>Firma di tutte le figure coinvolte</t>
  </si>
  <si>
    <r>
      <rPr>
        <b/>
        <sz val="18"/>
        <color indexed="8"/>
        <rFont val="Calibri"/>
        <family val="2"/>
      </rPr>
      <t xml:space="preserve">N.B. </t>
    </r>
    <r>
      <rPr>
        <sz val="18"/>
        <color indexed="8"/>
        <rFont val="Calibri"/>
        <family val="2"/>
      </rPr>
      <t xml:space="preserve">
          I dati immessi devono essere supportati dai riferimenti di posizione negli eleaborati. I riferimenti devono indicare, quanto segue: 
         </t>
    </r>
    <r>
      <rPr>
        <b/>
        <sz val="18"/>
        <color indexed="8"/>
        <rFont val="Calibri"/>
        <family val="2"/>
      </rPr>
      <t xml:space="preserve"> 1. </t>
    </r>
    <r>
      <rPr>
        <sz val="18"/>
        <color indexed="8"/>
        <rFont val="Calibri"/>
        <family val="2"/>
      </rPr>
      <t xml:space="preserve">Elaborato in cui si trova il dato;   </t>
    </r>
    <r>
      <rPr>
        <b/>
        <sz val="18"/>
        <color indexed="8"/>
        <rFont val="Calibri"/>
        <family val="2"/>
      </rPr>
      <t xml:space="preserve">2. </t>
    </r>
    <r>
      <rPr>
        <sz val="18"/>
        <color indexed="8"/>
        <rFont val="Calibri"/>
        <family val="2"/>
      </rPr>
      <t xml:space="preserve">Pagina dell'elaborato individuato;   </t>
    </r>
    <r>
      <rPr>
        <b/>
        <sz val="18"/>
        <color indexed="8"/>
        <rFont val="Calibri"/>
        <family val="2"/>
      </rPr>
      <t xml:space="preserve">3. </t>
    </r>
    <r>
      <rPr>
        <sz val="18"/>
        <color indexed="8"/>
        <rFont val="Calibri"/>
        <family val="2"/>
      </rPr>
      <t>Posizione nella pagina.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</si>
</sst>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quot;€&quot;\ #,##0.00"/>
    <numFmt numFmtId="165" formatCode="0.000"/>
    <numFmt numFmtId="166" formatCode="#,##0.000"/>
  </numFmts>
  <fonts count="48" x14ac:knownFonts="1">
    <font>
      <sz val="10"/>
      <name val="Arial"/>
      <family val="2"/>
    </font>
    <font>
      <sz val="10"/>
      <name val="Arial"/>
    </font>
    <font>
      <sz val="11"/>
      <color indexed="8"/>
      <name val="Calibri"/>
      <family val="2"/>
      <charset val="1"/>
    </font>
    <font>
      <b/>
      <sz val="11"/>
      <color indexed="8"/>
      <name val="Calibri"/>
      <family val="2"/>
      <charset val="1"/>
    </font>
    <font>
      <b/>
      <sz val="14"/>
      <color indexed="8"/>
      <name val="Calibri"/>
      <family val="2"/>
      <charset val="1"/>
    </font>
    <font>
      <b/>
      <sz val="11"/>
      <color indexed="8"/>
      <name val="Calibri"/>
      <family val="2"/>
    </font>
    <font>
      <sz val="11"/>
      <color indexed="8"/>
      <name val="Calibri"/>
      <family val="2"/>
    </font>
    <font>
      <b/>
      <sz val="12"/>
      <color indexed="8"/>
      <name val="Calibri"/>
      <family val="2"/>
    </font>
    <font>
      <sz val="16"/>
      <color indexed="8"/>
      <name val="Calibri"/>
      <family val="2"/>
      <charset val="1"/>
    </font>
    <font>
      <b/>
      <sz val="18"/>
      <color indexed="8"/>
      <name val="Calibri"/>
      <family val="2"/>
      <charset val="1"/>
    </font>
    <font>
      <sz val="12"/>
      <color indexed="8"/>
      <name val="Calibri"/>
      <family val="2"/>
      <charset val="1"/>
    </font>
    <font>
      <sz val="14"/>
      <color indexed="8"/>
      <name val="Calibri"/>
      <family val="2"/>
      <charset val="1"/>
    </font>
    <font>
      <b/>
      <sz val="12"/>
      <color indexed="8"/>
      <name val="Calibri"/>
      <family val="2"/>
      <charset val="1"/>
    </font>
    <font>
      <b/>
      <sz val="14"/>
      <color indexed="8"/>
      <name val="Calibri"/>
      <family val="2"/>
    </font>
    <font>
      <b/>
      <sz val="16"/>
      <color indexed="8"/>
      <name val="Calibri"/>
      <family val="2"/>
      <charset val="1"/>
    </font>
    <font>
      <b/>
      <sz val="16"/>
      <color indexed="8"/>
      <name val="Calibri"/>
      <family val="2"/>
    </font>
    <font>
      <sz val="14"/>
      <name val="Arial"/>
      <family val="2"/>
    </font>
    <font>
      <sz val="16"/>
      <name val="Arial"/>
      <family val="2"/>
    </font>
    <font>
      <sz val="12"/>
      <color indexed="8"/>
      <name val="Calibri"/>
      <family val="2"/>
    </font>
    <font>
      <b/>
      <sz val="18"/>
      <color indexed="8"/>
      <name val="Calibri"/>
      <family val="2"/>
    </font>
    <font>
      <b/>
      <sz val="26"/>
      <color indexed="8"/>
      <name val="Calibri"/>
      <family val="2"/>
      <charset val="1"/>
    </font>
    <font>
      <sz val="13"/>
      <color indexed="8"/>
      <name val="Calibri"/>
      <family val="2"/>
      <charset val="1"/>
    </font>
    <font>
      <sz val="16"/>
      <color indexed="8"/>
      <name val="Calibri"/>
      <family val="2"/>
    </font>
    <font>
      <b/>
      <sz val="20"/>
      <color indexed="8"/>
      <name val="Calibri"/>
      <family val="2"/>
    </font>
    <font>
      <sz val="18"/>
      <color indexed="8"/>
      <name val="Calibri"/>
      <family val="2"/>
      <charset val="1"/>
    </font>
    <font>
      <sz val="14"/>
      <color indexed="8"/>
      <name val="Calibri"/>
      <family val="2"/>
    </font>
    <font>
      <sz val="15"/>
      <color indexed="8"/>
      <name val="Calibri"/>
      <family val="2"/>
    </font>
    <font>
      <b/>
      <sz val="15"/>
      <color indexed="8"/>
      <name val="Calibri"/>
      <family val="2"/>
    </font>
    <font>
      <sz val="17"/>
      <color indexed="8"/>
      <name val="Calibri"/>
      <family val="2"/>
      <charset val="1"/>
    </font>
    <font>
      <sz val="17.5"/>
      <color indexed="8"/>
      <name val="Calibri"/>
      <family val="2"/>
      <charset val="1"/>
    </font>
    <font>
      <b/>
      <sz val="20"/>
      <color indexed="8"/>
      <name val="Calibri"/>
      <family val="2"/>
      <charset val="1"/>
    </font>
    <font>
      <b/>
      <sz val="22"/>
      <color indexed="8"/>
      <name val="Calibri"/>
      <family val="2"/>
    </font>
    <font>
      <sz val="36"/>
      <color indexed="8"/>
      <name val="Calibri"/>
      <family val="2"/>
      <charset val="1"/>
    </font>
    <font>
      <sz val="18"/>
      <color indexed="8"/>
      <name val="Calibri"/>
      <family val="2"/>
    </font>
    <font>
      <b/>
      <sz val="13"/>
      <color indexed="8"/>
      <name val="Calibri"/>
      <family val="2"/>
      <charset val="1"/>
    </font>
    <font>
      <b/>
      <sz val="15"/>
      <color indexed="8"/>
      <name val="Calibri"/>
      <family val="2"/>
      <charset val="1"/>
    </font>
    <font>
      <b/>
      <sz val="24"/>
      <color indexed="8"/>
      <name val="Calibri"/>
      <family val="2"/>
    </font>
    <font>
      <b/>
      <sz val="12"/>
      <color theme="4" tint="-0.249977111117893"/>
      <name val="Calibri"/>
      <family val="2"/>
    </font>
    <font>
      <b/>
      <sz val="12"/>
      <color rgb="FF002060"/>
      <name val="Calibri"/>
      <family val="2"/>
    </font>
    <font>
      <b/>
      <sz val="12"/>
      <color rgb="FFFF0000"/>
      <name val="Calibri"/>
      <family val="2"/>
    </font>
    <font>
      <b/>
      <sz val="12"/>
      <color theme="9" tint="-0.499984740745262"/>
      <name val="Calibri"/>
      <family val="2"/>
    </font>
    <font>
      <b/>
      <sz val="14"/>
      <color theme="4" tint="-0.249977111117893"/>
      <name val="Calibri"/>
      <family val="2"/>
      <charset val="1"/>
    </font>
    <font>
      <b/>
      <sz val="14"/>
      <color rgb="FFFF0000"/>
      <name val="Calibri"/>
      <family val="2"/>
    </font>
    <font>
      <b/>
      <sz val="14"/>
      <color theme="9" tint="-0.499984740745262"/>
      <name val="Calibri"/>
      <family val="2"/>
    </font>
    <font>
      <b/>
      <sz val="18"/>
      <color theme="1"/>
      <name val="Calibri"/>
      <family val="2"/>
      <scheme val="minor"/>
    </font>
    <font>
      <sz val="18"/>
      <color theme="1"/>
      <name val="Calibri"/>
      <family val="2"/>
      <scheme val="minor"/>
    </font>
    <font>
      <b/>
      <sz val="14"/>
      <color theme="1"/>
      <name val="Calibri"/>
      <family val="2"/>
      <scheme val="minor"/>
    </font>
    <font>
      <sz val="16"/>
      <color theme="1"/>
      <name val="Calibri"/>
      <family val="2"/>
      <scheme val="minor"/>
    </font>
  </fonts>
  <fills count="9">
    <fill>
      <patternFill patternType="none"/>
    </fill>
    <fill>
      <patternFill patternType="gray125"/>
    </fill>
    <fill>
      <patternFill patternType="solid">
        <fgColor indexed="13"/>
        <bgColor indexed="34"/>
      </patternFill>
    </fill>
    <fill>
      <patternFill patternType="solid">
        <fgColor indexed="50"/>
        <bgColor indexed="55"/>
      </patternFill>
    </fill>
    <fill>
      <patternFill patternType="solid">
        <fgColor rgb="FFFF9933"/>
        <bgColor indexed="34"/>
      </patternFill>
    </fill>
    <fill>
      <patternFill patternType="solid">
        <fgColor theme="7" tint="0.79998168889431442"/>
        <bgColor indexed="3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217">
    <border>
      <left/>
      <right/>
      <top/>
      <bottom/>
      <diagonal/>
    </border>
    <border>
      <left/>
      <right/>
      <top style="thin">
        <color indexed="64"/>
      </top>
      <bottom/>
      <diagonal/>
    </border>
    <border>
      <left/>
      <right style="medium">
        <color indexed="64"/>
      </right>
      <top style="thin">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right style="thin">
        <color indexed="8"/>
      </right>
      <top style="thin">
        <color indexed="8"/>
      </top>
      <bottom style="medium">
        <color indexed="8"/>
      </bottom>
      <diagonal/>
    </border>
    <border>
      <left style="medium">
        <color indexed="8"/>
      </left>
      <right style="double">
        <color indexed="64"/>
      </right>
      <top style="medium">
        <color indexed="8"/>
      </top>
      <bottom style="medium">
        <color indexed="64"/>
      </bottom>
      <diagonal/>
    </border>
    <border>
      <left/>
      <right/>
      <top/>
      <bottom style="medium">
        <color indexed="8"/>
      </bottom>
      <diagonal/>
    </border>
    <border>
      <left/>
      <right style="medium">
        <color indexed="64"/>
      </right>
      <top/>
      <bottom style="medium">
        <color indexed="8"/>
      </bottom>
      <diagonal/>
    </border>
    <border>
      <left style="dashed">
        <color indexed="64"/>
      </left>
      <right style="dashed">
        <color indexed="64"/>
      </right>
      <top/>
      <bottom style="dashed">
        <color indexed="64"/>
      </bottom>
      <diagonal/>
    </border>
    <border>
      <left style="dashed">
        <color indexed="64"/>
      </left>
      <right style="double">
        <color indexed="64"/>
      </right>
      <top/>
      <bottom style="dashed">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style="dashed">
        <color indexed="64"/>
      </left>
      <right/>
      <top style="thin">
        <color indexed="64"/>
      </top>
      <bottom style="dashed">
        <color indexed="64"/>
      </bottom>
      <diagonal/>
    </border>
    <border>
      <left/>
      <right style="dashed">
        <color indexed="64"/>
      </right>
      <top style="thin">
        <color indexed="64"/>
      </top>
      <bottom style="dashed">
        <color indexed="64"/>
      </bottom>
      <diagonal/>
    </border>
    <border>
      <left style="dashed">
        <color indexed="64"/>
      </left>
      <right/>
      <top style="dashed">
        <color indexed="64"/>
      </top>
      <bottom style="double">
        <color indexed="64"/>
      </bottom>
      <diagonal/>
    </border>
    <border>
      <left/>
      <right style="dashed">
        <color indexed="64"/>
      </right>
      <top style="dashed">
        <color indexed="64"/>
      </top>
      <bottom style="double">
        <color indexed="64"/>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medium">
        <color indexed="64"/>
      </bottom>
      <diagonal/>
    </border>
    <border>
      <left/>
      <right/>
      <top style="medium">
        <color indexed="64"/>
      </top>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style="double">
        <color indexed="64"/>
      </right>
      <top style="thin">
        <color indexed="64"/>
      </top>
      <bottom style="thin">
        <color indexed="64"/>
      </bottom>
      <diagonal/>
    </border>
    <border>
      <left style="dashed">
        <color indexed="64"/>
      </left>
      <right style="dashed">
        <color indexed="64"/>
      </right>
      <top style="dashed">
        <color indexed="64"/>
      </top>
      <bottom style="double">
        <color indexed="64"/>
      </bottom>
      <diagonal/>
    </border>
    <border>
      <left style="dashed">
        <color indexed="64"/>
      </left>
      <right style="dashed">
        <color indexed="64"/>
      </right>
      <top style="thin">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dashed">
        <color indexed="64"/>
      </right>
      <top style="dashed">
        <color indexed="64"/>
      </top>
      <bottom/>
      <diagonal/>
    </border>
    <border>
      <left style="dashed">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dashed">
        <color indexed="64"/>
      </left>
      <right/>
      <top/>
      <bottom style="double">
        <color indexed="64"/>
      </bottom>
      <diagonal/>
    </border>
    <border>
      <left/>
      <right style="thin">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diagonal/>
    </border>
    <border>
      <left style="dashed">
        <color indexed="64"/>
      </left>
      <right style="double">
        <color indexed="64"/>
      </right>
      <top style="thin">
        <color indexed="64"/>
      </top>
      <bottom style="dashed">
        <color indexed="64"/>
      </bottom>
      <diagonal/>
    </border>
    <border>
      <left style="double">
        <color indexed="64"/>
      </left>
      <right style="dashed">
        <color indexed="64"/>
      </right>
      <top style="dashed">
        <color indexed="64"/>
      </top>
      <bottom style="dashed">
        <color indexed="64"/>
      </bottom>
      <diagonal/>
    </border>
    <border>
      <left style="double">
        <color indexed="64"/>
      </left>
      <right style="dashed">
        <color indexed="64"/>
      </right>
      <top style="dashed">
        <color indexed="64"/>
      </top>
      <bottom/>
      <diagonal/>
    </border>
    <border>
      <left style="double">
        <color indexed="64"/>
      </left>
      <right style="dashed">
        <color indexed="64"/>
      </right>
      <top style="double">
        <color indexed="64"/>
      </top>
      <bottom style="thin">
        <color indexed="64"/>
      </bottom>
      <diagonal/>
    </border>
    <border>
      <left style="dashed">
        <color indexed="64"/>
      </left>
      <right style="dashed">
        <color indexed="64"/>
      </right>
      <top style="double">
        <color indexed="64"/>
      </top>
      <bottom style="thin">
        <color indexed="64"/>
      </bottom>
      <diagonal/>
    </border>
    <border>
      <left style="dashed">
        <color indexed="64"/>
      </left>
      <right style="double">
        <color indexed="64"/>
      </right>
      <top style="double">
        <color indexed="64"/>
      </top>
      <bottom style="thin">
        <color indexed="64"/>
      </bottom>
      <diagonal/>
    </border>
    <border>
      <left style="double">
        <color indexed="64"/>
      </left>
      <right style="dashed">
        <color indexed="64"/>
      </right>
      <top/>
      <bottom style="dashed">
        <color indexed="64"/>
      </bottom>
      <diagonal/>
    </border>
    <border>
      <left style="double">
        <color indexed="64"/>
      </left>
      <right style="dashed">
        <color indexed="64"/>
      </right>
      <top style="thin">
        <color indexed="64"/>
      </top>
      <bottom style="dashed">
        <color indexed="64"/>
      </bottom>
      <diagonal/>
    </border>
    <border>
      <left style="double">
        <color indexed="64"/>
      </left>
      <right style="dashed">
        <color indexed="64"/>
      </right>
      <top style="dashed">
        <color indexed="64"/>
      </top>
      <bottom style="double">
        <color indexed="64"/>
      </bottom>
      <diagonal/>
    </border>
    <border>
      <left style="thin">
        <color indexed="64"/>
      </left>
      <right style="dashed">
        <color indexed="64"/>
      </right>
      <top style="thin">
        <color indexed="64"/>
      </top>
      <bottom style="dashed">
        <color indexed="64"/>
      </bottom>
      <diagonal/>
    </border>
    <border>
      <left style="thin">
        <color indexed="64"/>
      </left>
      <right style="dashed">
        <color indexed="64"/>
      </right>
      <top style="dashed">
        <color indexed="64"/>
      </top>
      <bottom style="double">
        <color indexed="64"/>
      </bottom>
      <diagonal/>
    </border>
    <border>
      <left style="dashed">
        <color indexed="64"/>
      </left>
      <right/>
      <top/>
      <bottom style="dashed">
        <color indexed="64"/>
      </bottom>
      <diagonal/>
    </border>
    <border>
      <left/>
      <right style="thin">
        <color indexed="64"/>
      </right>
      <top/>
      <bottom style="dashed">
        <color indexed="64"/>
      </bottom>
      <diagonal/>
    </border>
    <border>
      <left/>
      <right style="thin">
        <color indexed="64"/>
      </right>
      <top style="dashed">
        <color indexed="64"/>
      </top>
      <bottom style="double">
        <color indexed="64"/>
      </bottom>
      <diagonal/>
    </border>
    <border>
      <left style="double">
        <color indexed="64"/>
      </left>
      <right/>
      <top style="double">
        <color indexed="64"/>
      </top>
      <bottom/>
      <diagonal/>
    </border>
    <border>
      <left/>
      <right style="double">
        <color indexed="64"/>
      </right>
      <top style="double">
        <color indexed="64"/>
      </top>
      <bottom/>
      <diagonal/>
    </border>
    <border>
      <left style="dashed">
        <color indexed="64"/>
      </left>
      <right style="double">
        <color indexed="64"/>
      </right>
      <top style="dashed">
        <color indexed="64"/>
      </top>
      <bottom style="dashed">
        <color indexed="64"/>
      </bottom>
      <diagonal/>
    </border>
    <border>
      <left style="dashed">
        <color indexed="64"/>
      </left>
      <right style="double">
        <color indexed="64"/>
      </right>
      <top style="dashed">
        <color indexed="64"/>
      </top>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ashed">
        <color indexed="64"/>
      </left>
      <right style="double">
        <color indexed="64"/>
      </right>
      <top style="dashed">
        <color indexed="64"/>
      </top>
      <bottom style="double">
        <color indexed="64"/>
      </bottom>
      <diagonal/>
    </border>
    <border>
      <left/>
      <right style="dashed">
        <color indexed="64"/>
      </right>
      <top style="double">
        <color indexed="64"/>
      </top>
      <bottom style="dashed">
        <color indexed="64"/>
      </bottom>
      <diagonal/>
    </border>
    <border>
      <left style="dashed">
        <color indexed="64"/>
      </left>
      <right style="dashed">
        <color indexed="64"/>
      </right>
      <top style="double">
        <color indexed="64"/>
      </top>
      <bottom style="dashed">
        <color indexed="64"/>
      </bottom>
      <diagonal/>
    </border>
    <border>
      <left style="dashed">
        <color indexed="64"/>
      </left>
      <right style="double">
        <color indexed="64"/>
      </right>
      <top style="double">
        <color indexed="64"/>
      </top>
      <bottom style="dashed">
        <color indexed="64"/>
      </bottom>
      <diagonal/>
    </border>
    <border>
      <left style="medium">
        <color indexed="8"/>
      </left>
      <right/>
      <top style="thin">
        <color indexed="8"/>
      </top>
      <bottom style="medium">
        <color indexed="8"/>
      </bottom>
      <diagonal/>
    </border>
    <border>
      <left/>
      <right style="medium">
        <color indexed="8"/>
      </right>
      <top style="thin">
        <color indexed="8"/>
      </top>
      <bottom style="medium">
        <color indexed="8"/>
      </bottom>
      <diagonal/>
    </border>
    <border>
      <left style="double">
        <color indexed="64"/>
      </left>
      <right/>
      <top/>
      <bottom style="medium">
        <color indexed="64"/>
      </bottom>
      <diagonal/>
    </border>
    <border>
      <left style="medium">
        <color indexed="8"/>
      </left>
      <right style="double">
        <color indexed="64"/>
      </right>
      <top style="medium">
        <color indexed="8"/>
      </top>
      <bottom/>
      <diagonal/>
    </border>
    <border>
      <left style="medium">
        <color indexed="8"/>
      </left>
      <right style="double">
        <color indexed="64"/>
      </right>
      <top/>
      <bottom style="double">
        <color indexed="64"/>
      </bottom>
      <diagonal/>
    </border>
    <border>
      <left style="double">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8"/>
      </left>
      <right style="double">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8"/>
      </left>
      <right style="double">
        <color indexed="64"/>
      </right>
      <top style="medium">
        <color indexed="64"/>
      </top>
      <bottom/>
      <diagonal/>
    </border>
    <border>
      <left style="medium">
        <color indexed="8"/>
      </left>
      <right style="double">
        <color indexed="64"/>
      </right>
      <top/>
      <bottom style="medium">
        <color indexed="64"/>
      </bottom>
      <diagonal/>
    </border>
    <border>
      <left style="medium">
        <color indexed="8"/>
      </left>
      <right style="double">
        <color indexed="64"/>
      </right>
      <top/>
      <bottom/>
      <diagonal/>
    </border>
    <border>
      <left style="medium">
        <color indexed="64"/>
      </left>
      <right style="medium">
        <color indexed="64"/>
      </right>
      <top/>
      <bottom/>
      <diagonal/>
    </border>
    <border>
      <left style="medium">
        <color indexed="64"/>
      </left>
      <right style="medium">
        <color indexed="64"/>
      </right>
      <top style="thin">
        <color indexed="8"/>
      </top>
      <bottom/>
      <diagonal/>
    </border>
    <border>
      <left style="thin">
        <color indexed="8"/>
      </left>
      <right style="double">
        <color indexed="64"/>
      </right>
      <top style="medium">
        <color indexed="64"/>
      </top>
      <bottom style="thin">
        <color indexed="8"/>
      </bottom>
      <diagonal/>
    </border>
    <border>
      <left style="thin">
        <color indexed="8"/>
      </left>
      <right style="double">
        <color indexed="64"/>
      </right>
      <top style="thin">
        <color indexed="8"/>
      </top>
      <bottom style="thin">
        <color indexed="8"/>
      </bottom>
      <diagonal/>
    </border>
    <border>
      <left style="thin">
        <color indexed="64"/>
      </left>
      <right/>
      <top/>
      <bottom/>
      <diagonal/>
    </border>
    <border>
      <left style="thin">
        <color indexed="64"/>
      </left>
      <right/>
      <top/>
      <bottom style="medium">
        <color indexed="64"/>
      </bottom>
      <diagonal/>
    </border>
    <border>
      <left style="medium">
        <color indexed="8"/>
      </left>
      <right/>
      <top/>
      <bottom/>
      <diagonal/>
    </border>
    <border>
      <left style="medium">
        <color indexed="8"/>
      </left>
      <right/>
      <top/>
      <bottom style="medium">
        <color indexed="8"/>
      </bottom>
      <diagonal/>
    </border>
    <border>
      <left style="medium">
        <color indexed="8"/>
      </left>
      <right/>
      <top style="medium">
        <color indexed="64"/>
      </top>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medium">
        <color indexed="8"/>
      </right>
      <top style="thin">
        <color indexed="64"/>
      </top>
      <bottom style="thin">
        <color indexed="64"/>
      </bottom>
      <diagonal/>
    </border>
    <border>
      <left style="thin">
        <color indexed="64"/>
      </left>
      <right style="medium">
        <color indexed="8"/>
      </right>
      <top style="thin">
        <color indexed="64"/>
      </top>
      <bottom/>
      <diagonal/>
    </border>
    <border>
      <left/>
      <right/>
      <top style="thin">
        <color indexed="64"/>
      </top>
      <bottom style="dashed">
        <color indexed="64"/>
      </bottom>
      <diagonal/>
    </border>
    <border>
      <left style="double">
        <color indexed="64"/>
      </left>
      <right style="thin">
        <color indexed="64"/>
      </right>
      <top style="double">
        <color indexed="64"/>
      </top>
      <bottom style="thin">
        <color indexed="64"/>
      </bottom>
      <diagonal/>
    </border>
    <border>
      <left style="thin">
        <color indexed="64"/>
      </left>
      <right style="medium">
        <color indexed="8"/>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8"/>
      </left>
      <right style="medium">
        <color indexed="8"/>
      </right>
      <top style="medium">
        <color indexed="64"/>
      </top>
      <bottom/>
      <diagonal/>
    </border>
    <border>
      <left style="medium">
        <color indexed="8"/>
      </left>
      <right style="medium">
        <color indexed="8"/>
      </right>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medium">
        <color indexed="8"/>
      </right>
      <top/>
      <bottom/>
      <diagonal/>
    </border>
    <border>
      <left/>
      <right/>
      <top style="thin">
        <color indexed="8"/>
      </top>
      <bottom/>
      <diagonal/>
    </border>
    <border>
      <left/>
      <right style="medium">
        <color indexed="8"/>
      </right>
      <top style="thin">
        <color indexed="8"/>
      </top>
      <bottom/>
      <diagonal/>
    </border>
    <border>
      <left/>
      <right/>
      <top/>
      <bottom style="thin">
        <color indexed="8"/>
      </bottom>
      <diagonal/>
    </border>
    <border>
      <left/>
      <right style="medium">
        <color indexed="8"/>
      </right>
      <top/>
      <bottom style="thin">
        <color indexed="8"/>
      </bottom>
      <diagonal/>
    </border>
    <border>
      <left/>
      <right style="thin">
        <color indexed="8"/>
      </right>
      <top style="medium">
        <color indexed="64"/>
      </top>
      <bottom style="thin">
        <color indexed="8"/>
      </bottom>
      <diagonal/>
    </border>
    <border>
      <left/>
      <right/>
      <top style="medium">
        <color indexed="8"/>
      </top>
      <bottom/>
      <diagonal/>
    </border>
    <border>
      <left/>
      <right style="medium">
        <color indexed="8"/>
      </right>
      <top style="medium">
        <color indexed="8"/>
      </top>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thin">
        <color indexed="8"/>
      </top>
      <bottom style="thin">
        <color indexed="8"/>
      </bottom>
      <diagonal/>
    </border>
    <border>
      <left style="medium">
        <color indexed="8"/>
      </left>
      <right/>
      <top style="double">
        <color indexed="64"/>
      </top>
      <bottom/>
      <diagonal/>
    </border>
    <border>
      <left style="medium">
        <color indexed="8"/>
      </left>
      <right/>
      <top/>
      <bottom style="thin">
        <color indexed="64"/>
      </bottom>
      <diagonal/>
    </border>
    <border>
      <left/>
      <right/>
      <top/>
      <bottom style="thin">
        <color indexed="64"/>
      </bottom>
      <diagonal/>
    </border>
    <border>
      <left style="thin">
        <color indexed="64"/>
      </left>
      <right/>
      <top style="double">
        <color indexed="64"/>
      </top>
      <bottom/>
      <diagonal/>
    </border>
    <border>
      <left style="thin">
        <color indexed="64"/>
      </left>
      <right/>
      <top/>
      <bottom style="thin">
        <color indexed="64"/>
      </bottom>
      <diagonal/>
    </border>
    <border>
      <left/>
      <right style="double">
        <color indexed="64"/>
      </right>
      <top/>
      <bottom style="thin">
        <color indexed="64"/>
      </bottom>
      <diagonal/>
    </border>
    <border>
      <left style="medium">
        <color indexed="8"/>
      </left>
      <right/>
      <top style="medium">
        <color indexed="8"/>
      </top>
      <bottom/>
      <diagonal/>
    </border>
    <border>
      <left style="medium">
        <color indexed="8"/>
      </left>
      <right/>
      <top style="thin">
        <color indexed="8"/>
      </top>
      <bottom/>
      <diagonal/>
    </border>
    <border>
      <left/>
      <right style="medium">
        <color indexed="64"/>
      </right>
      <top style="thin">
        <color indexed="8"/>
      </top>
      <bottom/>
      <diagonal/>
    </border>
    <border>
      <left style="medium">
        <color indexed="8"/>
      </left>
      <right/>
      <top/>
      <bottom style="medium">
        <color indexed="64"/>
      </bottom>
      <diagonal/>
    </border>
    <border>
      <left style="thin">
        <color indexed="8"/>
      </left>
      <right/>
      <top style="medium">
        <color indexed="64"/>
      </top>
      <bottom/>
      <diagonal/>
    </border>
    <border>
      <left/>
      <right style="thin">
        <color indexed="8"/>
      </right>
      <top style="medium">
        <color indexed="64"/>
      </top>
      <bottom/>
      <diagonal/>
    </border>
    <border>
      <left style="thin">
        <color indexed="8"/>
      </left>
      <right/>
      <top/>
      <bottom style="thin">
        <color indexed="8"/>
      </bottom>
      <diagonal/>
    </border>
    <border>
      <left/>
      <right style="thin">
        <color indexed="8"/>
      </right>
      <top/>
      <bottom style="thin">
        <color indexed="8"/>
      </bottom>
      <diagonal/>
    </border>
    <border>
      <left style="medium">
        <color indexed="64"/>
      </left>
      <right style="medium">
        <color indexed="64"/>
      </right>
      <top/>
      <bottom style="medium">
        <color indexed="8"/>
      </bottom>
      <diagonal/>
    </border>
    <border>
      <left style="medium">
        <color indexed="8"/>
      </left>
      <right style="double">
        <color indexed="64"/>
      </right>
      <top/>
      <bottom style="medium">
        <color indexed="8"/>
      </bottom>
      <diagonal/>
    </border>
    <border>
      <left style="double">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medium">
        <color indexed="8"/>
      </left>
      <right style="medium">
        <color indexed="8"/>
      </right>
      <top style="medium">
        <color indexed="8"/>
      </top>
      <bottom/>
      <diagonal/>
    </border>
    <border>
      <left style="thin">
        <color indexed="64"/>
      </left>
      <right/>
      <top style="thin">
        <color indexed="64"/>
      </top>
      <bottom/>
      <diagonal/>
    </border>
    <border>
      <left style="thin">
        <color theme="0" tint="-0.499984740745262"/>
      </left>
      <right style="double">
        <color indexed="64"/>
      </right>
      <top style="thin">
        <color indexed="8"/>
      </top>
      <bottom style="thin">
        <color theme="0" tint="-0.499984740745262"/>
      </bottom>
      <diagonal/>
    </border>
    <border>
      <left style="thin">
        <color theme="0" tint="-0.499984740745262"/>
      </left>
      <right style="double">
        <color indexed="64"/>
      </right>
      <top style="thin">
        <color theme="0" tint="-0.499984740745262"/>
      </top>
      <bottom style="thin">
        <color theme="0" tint="-0.499984740745262"/>
      </bottom>
      <diagonal/>
    </border>
    <border>
      <left style="thin">
        <color theme="0" tint="-0.499984740745262"/>
      </left>
      <right style="double">
        <color indexed="64"/>
      </right>
      <top style="thin">
        <color theme="0" tint="-0.499984740745262"/>
      </top>
      <bottom/>
      <diagonal/>
    </border>
    <border>
      <left style="thin">
        <color theme="0" tint="-0.499984740745262"/>
      </left>
      <right style="thin">
        <color theme="0" tint="-0.499984740745262"/>
      </right>
      <top style="thin">
        <color indexed="8"/>
      </top>
      <bottom style="thin">
        <color theme="0" tint="-0.499984740745262"/>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medium">
        <color indexed="8"/>
      </bottom>
      <diagonal/>
    </border>
    <border>
      <left style="medium">
        <color indexed="8"/>
      </left>
      <right style="double">
        <color indexed="64"/>
      </right>
      <top style="thin">
        <color theme="0" tint="-0.499984740745262"/>
      </top>
      <bottom style="medium">
        <color indexed="8"/>
      </bottom>
      <diagonal/>
    </border>
    <border>
      <left style="thin">
        <color theme="0" tint="-0.499984740745262"/>
      </left>
      <right style="double">
        <color indexed="64"/>
      </right>
      <top style="medium">
        <color indexed="8"/>
      </top>
      <bottom style="thin">
        <color theme="0" tint="-0.499984740745262"/>
      </bottom>
      <diagonal/>
    </border>
    <border>
      <left style="thin">
        <color theme="0" tint="-0.499984740745262"/>
      </left>
      <right style="double">
        <color indexed="64"/>
      </right>
      <top style="thin">
        <color theme="0" tint="-0.499984740745262"/>
      </top>
      <bottom style="medium">
        <color indexed="8"/>
      </bottom>
      <diagonal/>
    </border>
    <border>
      <left style="thin">
        <color theme="0" tint="-0.499984740745262"/>
      </left>
      <right style="thin">
        <color theme="0" tint="-0.499984740745262"/>
      </right>
      <top style="medium">
        <color indexed="64"/>
      </top>
      <bottom style="thin">
        <color theme="0" tint="-0.499984740745262"/>
      </bottom>
      <diagonal/>
    </border>
    <border>
      <left style="thin">
        <color theme="0" tint="-0.499984740745262"/>
      </left>
      <right style="double">
        <color indexed="64"/>
      </right>
      <top style="medium">
        <color indexed="64"/>
      </top>
      <bottom style="thin">
        <color theme="0" tint="-0.499984740745262"/>
      </bottom>
      <diagonal/>
    </border>
    <border>
      <left/>
      <right/>
      <top style="thin">
        <color theme="0" tint="-0.499984740745262"/>
      </top>
      <bottom/>
      <diagonal/>
    </border>
    <border>
      <left/>
      <right style="medium">
        <color indexed="64"/>
      </right>
      <top style="thin">
        <color theme="0" tint="-0.499984740745262"/>
      </top>
      <bottom/>
      <diagonal/>
    </border>
    <border>
      <left style="thin">
        <color indexed="8"/>
      </left>
      <right style="thin">
        <color theme="0" tint="-0.499984740745262"/>
      </right>
      <top style="thin">
        <color indexed="8"/>
      </top>
      <bottom style="thin">
        <color theme="0" tint="-0.499984740745262"/>
      </bottom>
      <diagonal/>
    </border>
    <border>
      <left style="thin">
        <color indexed="8"/>
      </left>
      <right style="thin">
        <color theme="0" tint="-0.499984740745262"/>
      </right>
      <top style="thin">
        <color theme="0" tint="-0.499984740745262"/>
      </top>
      <bottom style="thin">
        <color theme="0" tint="-0.499984740745262"/>
      </bottom>
      <diagonal/>
    </border>
    <border>
      <left style="thin">
        <color indexed="8"/>
      </left>
      <right style="thin">
        <color theme="0" tint="-0.499984740745262"/>
      </right>
      <top style="thin">
        <color theme="0" tint="-0.499984740745262"/>
      </top>
      <bottom style="medium">
        <color indexed="8"/>
      </bottom>
      <diagonal/>
    </border>
    <border>
      <left style="medium">
        <color indexed="64"/>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medium">
        <color indexed="64"/>
      </left>
      <right style="thin">
        <color theme="0" tint="-0.499984740745262"/>
      </right>
      <top style="thin">
        <color theme="0" tint="-0.499984740745262"/>
      </top>
      <bottom/>
      <diagonal/>
    </border>
    <border>
      <left style="double">
        <color indexed="64"/>
      </left>
      <right style="thin">
        <color theme="0" tint="-0.499984740745262"/>
      </right>
      <top style="thin">
        <color theme="0" tint="-0.499984740745262"/>
      </top>
      <bottom style="thin">
        <color theme="0" tint="-0.499984740745262"/>
      </bottom>
      <diagonal/>
    </border>
    <border>
      <left style="double">
        <color indexed="64"/>
      </left>
      <right style="thin">
        <color theme="0" tint="-0.499984740745262"/>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style="thin">
        <color indexed="64"/>
      </bottom>
      <diagonal/>
    </border>
    <border>
      <left style="thin">
        <color theme="0" tint="-0.499984740745262"/>
      </left>
      <right/>
      <top style="thin">
        <color theme="0" tint="-0.499984740745262"/>
      </top>
      <bottom style="thin">
        <color indexed="64"/>
      </bottom>
      <diagonal/>
    </border>
    <border>
      <left style="thin">
        <color theme="0" tint="-0.499984740745262"/>
      </left>
      <right style="thin">
        <color theme="0" tint="-0.499984740745262"/>
      </right>
      <top style="thin">
        <color theme="0" tint="-0.499984740745262"/>
      </top>
      <bottom/>
      <diagonal/>
    </border>
    <border>
      <left style="medium">
        <color indexed="64"/>
      </left>
      <right style="thin">
        <color theme="0" tint="-0.499984740745262"/>
      </right>
      <top style="thin">
        <color indexed="64"/>
      </top>
      <bottom style="thin">
        <color theme="0" tint="-0.499984740745262"/>
      </bottom>
      <diagonal/>
    </border>
    <border>
      <left style="thin">
        <color theme="0" tint="-0.499984740745262"/>
      </left>
      <right style="thin">
        <color theme="0" tint="-0.499984740745262"/>
      </right>
      <top style="thin">
        <color indexed="64"/>
      </top>
      <bottom style="thin">
        <color theme="0" tint="-0.499984740745262"/>
      </bottom>
      <diagonal/>
    </border>
    <border>
      <left style="double">
        <color indexed="64"/>
      </left>
      <right style="thin">
        <color theme="0" tint="-0.499984740745262"/>
      </right>
      <top style="thin">
        <color indexed="64"/>
      </top>
      <bottom style="thin">
        <color theme="0" tint="-0.499984740745262"/>
      </bottom>
      <diagonal/>
    </border>
    <border>
      <left style="thin">
        <color theme="0" tint="-0.499984740745262"/>
      </left>
      <right style="double">
        <color indexed="64"/>
      </right>
      <top style="thin">
        <color indexed="64"/>
      </top>
      <bottom style="thin">
        <color theme="0" tint="-0.499984740745262"/>
      </bottom>
      <diagonal/>
    </border>
    <border>
      <left style="thin">
        <color theme="0" tint="-0.499984740745262"/>
      </left>
      <right/>
      <top style="thin">
        <color indexed="64"/>
      </top>
      <bottom style="thin">
        <color theme="0" tint="-0.499984740745262"/>
      </bottom>
      <diagonal/>
    </border>
    <border>
      <left style="thin">
        <color theme="0" tint="-0.499984740745262"/>
      </left>
      <right/>
      <top style="thin">
        <color indexed="8"/>
      </top>
      <bottom style="thin">
        <color indexed="8"/>
      </bottom>
      <diagonal/>
    </border>
    <border>
      <left/>
      <right style="thin">
        <color theme="0" tint="-0.499984740745262"/>
      </right>
      <top style="thin">
        <color indexed="8"/>
      </top>
      <bottom style="thin">
        <color indexed="8"/>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medium">
        <color indexed="8"/>
      </bottom>
      <diagonal/>
    </border>
    <border>
      <left style="thin">
        <color theme="0" tint="-0.499984740745262"/>
      </left>
      <right style="medium">
        <color indexed="8"/>
      </right>
      <top style="thin">
        <color theme="0" tint="-0.499984740745262"/>
      </top>
      <bottom style="thin">
        <color theme="0" tint="-0.499984740745262"/>
      </bottom>
      <diagonal/>
    </border>
    <border>
      <left style="medium">
        <color indexed="64"/>
      </left>
      <right/>
      <top style="thin">
        <color theme="0" tint="-0.499984740745262"/>
      </top>
      <bottom style="medium">
        <color indexed="64"/>
      </bottom>
      <diagonal/>
    </border>
    <border>
      <left/>
      <right/>
      <top style="thin">
        <color theme="0" tint="-0.499984740745262"/>
      </top>
      <bottom style="medium">
        <color indexed="64"/>
      </bottom>
      <diagonal/>
    </border>
    <border>
      <left/>
      <right style="medium">
        <color indexed="8"/>
      </right>
      <top style="thin">
        <color theme="0" tint="-0.499984740745262"/>
      </top>
      <bottom style="medium">
        <color indexed="64"/>
      </bottom>
      <diagonal/>
    </border>
    <border>
      <left style="thin">
        <color theme="0" tint="-0.499984740745262"/>
      </left>
      <right style="medium">
        <color indexed="8"/>
      </right>
      <top style="thin">
        <color theme="0" tint="-0.499984740745262"/>
      </top>
      <bottom style="medium">
        <color indexed="8"/>
      </bottom>
      <diagonal/>
    </border>
    <border>
      <left style="medium">
        <color indexed="64"/>
      </left>
      <right/>
      <top/>
      <bottom style="thin">
        <color theme="0" tint="-0.499984740745262"/>
      </bottom>
      <diagonal/>
    </border>
    <border>
      <left style="medium">
        <color indexed="64"/>
      </left>
      <right/>
      <top style="thin">
        <color theme="0" tint="-0.499984740745262"/>
      </top>
      <bottom style="thin">
        <color theme="0" tint="-0.499984740745262"/>
      </bottom>
      <diagonal/>
    </border>
    <border>
      <left style="medium">
        <color indexed="64"/>
      </left>
      <right style="thin">
        <color theme="0" tint="-0.499984740745262"/>
      </right>
      <top style="medium">
        <color indexed="64"/>
      </top>
      <bottom style="thin">
        <color theme="0" tint="-0.499984740745262"/>
      </bottom>
      <diagonal/>
    </border>
    <border>
      <left style="medium">
        <color indexed="64"/>
      </left>
      <right style="thin">
        <color theme="0" tint="-0.499984740745262"/>
      </right>
      <top style="thin">
        <color theme="0" tint="-0.499984740745262"/>
      </top>
      <bottom style="medium">
        <color indexed="8"/>
      </bottom>
      <diagonal/>
    </border>
    <border>
      <left/>
      <right style="thin">
        <color theme="0" tint="-0.499984740745262"/>
      </right>
      <top style="thin">
        <color indexed="8"/>
      </top>
      <bottom style="thin">
        <color theme="0" tint="-0.499984740745262"/>
      </bottom>
      <diagonal/>
    </border>
    <border>
      <left/>
      <right/>
      <top style="thin">
        <color indexed="8"/>
      </top>
      <bottom style="thin">
        <color theme="0" tint="-0.499984740745262"/>
      </bottom>
      <diagonal/>
    </border>
    <border>
      <left style="thin">
        <color theme="0" tint="-0.499984740745262"/>
      </left>
      <right/>
      <top style="thin">
        <color indexed="8"/>
      </top>
      <bottom style="thin">
        <color theme="0" tint="-0.499984740745262"/>
      </bottom>
      <diagonal/>
    </border>
    <border>
      <left style="thin">
        <color theme="0" tint="-0.499984740745262"/>
      </left>
      <right style="medium">
        <color indexed="8"/>
      </right>
      <top style="medium">
        <color indexed="64"/>
      </top>
      <bottom style="thin">
        <color theme="0" tint="-0.499984740745262"/>
      </bottom>
      <diagonal/>
    </border>
    <border>
      <left style="medium">
        <color indexed="8"/>
      </left>
      <right style="double">
        <color indexed="64"/>
      </right>
      <top style="thin">
        <color theme="0" tint="-0.499984740745262"/>
      </top>
      <bottom/>
      <diagonal/>
    </border>
    <border>
      <left style="medium">
        <color indexed="8"/>
      </left>
      <right style="double">
        <color indexed="64"/>
      </right>
      <top/>
      <bottom style="thin">
        <color theme="0" tint="-0.499984740745262"/>
      </bottom>
      <diagonal/>
    </border>
    <border>
      <left style="thin">
        <color theme="0" tint="-0.499984740745262"/>
      </left>
      <right style="double">
        <color indexed="64"/>
      </right>
      <top/>
      <bottom/>
      <diagonal/>
    </border>
    <border>
      <left style="thin">
        <color theme="0" tint="-0.499984740745262"/>
      </left>
      <right style="double">
        <color indexed="64"/>
      </right>
      <top/>
      <bottom style="thin">
        <color theme="0" tint="-0.499984740745262"/>
      </bottom>
      <diagonal/>
    </border>
    <border>
      <left style="double">
        <color indexed="64"/>
      </left>
      <right style="thin">
        <color theme="0" tint="-0.499984740745262"/>
      </right>
      <top style="thin">
        <color theme="0" tint="-0.499984740745262"/>
      </top>
      <bottom style="double">
        <color indexed="64"/>
      </bottom>
      <diagonal/>
    </border>
    <border>
      <left style="thin">
        <color theme="0" tint="-0.499984740745262"/>
      </left>
      <right style="thin">
        <color theme="0" tint="-0.499984740745262"/>
      </right>
      <top style="thin">
        <color theme="0" tint="-0.499984740745262"/>
      </top>
      <bottom style="double">
        <color indexed="64"/>
      </bottom>
      <diagonal/>
    </border>
    <border>
      <left style="double">
        <color indexed="64"/>
      </left>
      <right style="thin">
        <color theme="0" tint="-0.499984740745262"/>
      </right>
      <top style="double">
        <color indexed="64"/>
      </top>
      <bottom style="thin">
        <color theme="0" tint="-0.499984740745262"/>
      </bottom>
      <diagonal/>
    </border>
    <border>
      <left style="thin">
        <color theme="0" tint="-0.499984740745262"/>
      </left>
      <right style="thin">
        <color theme="0" tint="-0.499984740745262"/>
      </right>
      <top style="double">
        <color indexed="64"/>
      </top>
      <bottom style="thin">
        <color theme="0" tint="-0.499984740745262"/>
      </bottom>
      <diagonal/>
    </border>
    <border>
      <left style="thin">
        <color theme="0" tint="-0.499984740745262"/>
      </left>
      <right style="double">
        <color indexed="64"/>
      </right>
      <top style="double">
        <color indexed="64"/>
      </top>
      <bottom style="thin">
        <color theme="0" tint="-0.499984740745262"/>
      </bottom>
      <diagonal/>
    </border>
    <border>
      <left style="double">
        <color indexed="64"/>
      </left>
      <right/>
      <top style="thin">
        <color theme="0" tint="-0.499984740745262"/>
      </top>
      <bottom style="thin">
        <color theme="0" tint="-0.499984740745262"/>
      </bottom>
      <diagonal/>
    </border>
    <border>
      <left style="double">
        <color indexed="64"/>
      </left>
      <right/>
      <top/>
      <bottom style="thin">
        <color theme="0" tint="-0.499984740745262"/>
      </bottom>
      <diagonal/>
    </border>
    <border>
      <left/>
      <right style="thin">
        <color indexed="64"/>
      </right>
      <top/>
      <bottom style="thin">
        <color theme="0" tint="-0.499984740745262"/>
      </bottom>
      <diagonal/>
    </border>
    <border>
      <left/>
      <right style="thin">
        <color indexed="64"/>
      </right>
      <top style="thin">
        <color theme="0" tint="-0.499984740745262"/>
      </top>
      <bottom style="thin">
        <color theme="0" tint="-0.499984740745262"/>
      </bottom>
      <diagonal/>
    </border>
    <border>
      <left style="thin">
        <color theme="0" tint="-0.499984740745262"/>
      </left>
      <right style="thin">
        <color indexed="64"/>
      </right>
      <top style="thin">
        <color theme="0" tint="-0.499984740745262"/>
      </top>
      <bottom style="double">
        <color indexed="64"/>
      </bottom>
      <diagonal/>
    </border>
    <border>
      <left style="double">
        <color indexed="64"/>
      </left>
      <right/>
      <top style="thin">
        <color theme="0" tint="-0.499984740745262"/>
      </top>
      <bottom style="thin">
        <color indexed="64"/>
      </bottom>
      <diagonal/>
    </border>
    <border>
      <left/>
      <right/>
      <top style="thin">
        <color theme="0" tint="-0.499984740745262"/>
      </top>
      <bottom style="thin">
        <color indexed="64"/>
      </bottom>
      <diagonal/>
    </border>
    <border>
      <left/>
      <right style="thin">
        <color indexed="64"/>
      </right>
      <top style="thin">
        <color theme="0" tint="-0.499984740745262"/>
      </top>
      <bottom style="thin">
        <color indexed="64"/>
      </bottom>
      <diagonal/>
    </border>
    <border>
      <left/>
      <right style="double">
        <color indexed="64"/>
      </right>
      <top style="thin">
        <color theme="0" tint="-0.499984740745262"/>
      </top>
      <bottom style="thin">
        <color theme="0" tint="-0.499984740745262"/>
      </bottom>
      <diagonal/>
    </border>
    <border>
      <left style="thin">
        <color indexed="64"/>
      </left>
      <right/>
      <top style="thin">
        <color theme="0" tint="-0.499984740745262"/>
      </top>
      <bottom style="thin">
        <color indexed="64"/>
      </bottom>
      <diagonal/>
    </border>
    <border>
      <left/>
      <right style="double">
        <color indexed="64"/>
      </right>
      <top style="thin">
        <color theme="0" tint="-0.499984740745262"/>
      </top>
      <bottom style="thin">
        <color indexed="64"/>
      </bottom>
      <diagonal/>
    </border>
    <border>
      <left/>
      <right style="double">
        <color indexed="64"/>
      </right>
      <top/>
      <bottom style="thin">
        <color theme="0" tint="-0.499984740745262"/>
      </bottom>
      <diagonal/>
    </border>
    <border>
      <left/>
      <right style="thin">
        <color theme="0" tint="-0.499984740745262"/>
      </right>
      <top style="thin">
        <color theme="0" tint="-0.499984740745262"/>
      </top>
      <bottom style="double">
        <color indexed="64"/>
      </bottom>
      <diagonal/>
    </border>
    <border>
      <left style="thin">
        <color theme="0" tint="-0.499984740745262"/>
      </left>
      <right style="double">
        <color indexed="64"/>
      </right>
      <top style="thin">
        <color theme="0" tint="-0.499984740745262"/>
      </top>
      <bottom style="double">
        <color indexed="64"/>
      </bottom>
      <diagonal/>
    </border>
  </borders>
  <cellStyleXfs count="3">
    <xf numFmtId="0" fontId="0" fillId="0" borderId="0"/>
    <xf numFmtId="0" fontId="2" fillId="0" borderId="0"/>
    <xf numFmtId="9" fontId="1" fillId="0" borderId="0" applyFill="0" applyBorder="0" applyAlignment="0" applyProtection="0"/>
  </cellStyleXfs>
  <cellXfs count="561">
    <xf numFmtId="0" fontId="0" fillId="0" borderId="0" xfId="0"/>
    <xf numFmtId="0" fontId="2" fillId="0" borderId="0" xfId="1" applyProtection="1"/>
    <xf numFmtId="0" fontId="2" fillId="0" borderId="0" xfId="1" applyAlignment="1" applyProtection="1">
      <alignment vertical="center"/>
    </xf>
    <xf numFmtId="49" fontId="2" fillId="0" borderId="0" xfId="1" applyNumberFormat="1" applyAlignment="1" applyProtection="1">
      <alignment vertical="center"/>
    </xf>
    <xf numFmtId="2" fontId="8" fillId="2" borderId="140" xfId="1" applyNumberFormat="1" applyFont="1" applyFill="1" applyBorder="1" applyAlignment="1" applyProtection="1">
      <alignment horizontal="center" vertical="center"/>
    </xf>
    <xf numFmtId="2" fontId="8" fillId="2" borderId="141" xfId="1" applyNumberFormat="1" applyFont="1" applyFill="1" applyBorder="1" applyAlignment="1" applyProtection="1">
      <alignment horizontal="center" vertical="center"/>
    </xf>
    <xf numFmtId="10" fontId="17" fillId="3" borderId="141" xfId="2" applyNumberFormat="1" applyFont="1" applyFill="1" applyBorder="1" applyAlignment="1" applyProtection="1">
      <alignment horizontal="center" vertical="center"/>
    </xf>
    <xf numFmtId="0" fontId="23" fillId="4" borderId="142" xfId="1" applyFont="1" applyFill="1" applyBorder="1" applyAlignment="1" applyProtection="1">
      <alignment horizontal="center" vertical="center"/>
    </xf>
    <xf numFmtId="4" fontId="8" fillId="2" borderId="140" xfId="1" applyNumberFormat="1" applyFont="1" applyFill="1" applyBorder="1" applyAlignment="1" applyProtection="1">
      <alignment horizontal="center" vertical="center"/>
    </xf>
    <xf numFmtId="4" fontId="8" fillId="2" borderId="141" xfId="1" applyNumberFormat="1" applyFont="1" applyFill="1" applyBorder="1" applyAlignment="1" applyProtection="1">
      <alignment horizontal="center" vertical="center"/>
    </xf>
    <xf numFmtId="0" fontId="2" fillId="0" borderId="1" xfId="1" applyFont="1" applyBorder="1" applyAlignment="1" applyProtection="1">
      <alignment vertical="center"/>
    </xf>
    <xf numFmtId="0" fontId="2" fillId="0" borderId="2" xfId="1" applyFont="1" applyBorder="1" applyAlignment="1" applyProtection="1">
      <alignment vertical="center"/>
    </xf>
    <xf numFmtId="0" fontId="2" fillId="0" borderId="0" xfId="1" applyFont="1" applyBorder="1" applyAlignment="1" applyProtection="1">
      <alignment horizontal="center" vertical="center"/>
    </xf>
    <xf numFmtId="0" fontId="2" fillId="0" borderId="0" xfId="1" applyFont="1" applyBorder="1" applyAlignment="1" applyProtection="1">
      <alignment vertical="center"/>
    </xf>
    <xf numFmtId="0" fontId="2" fillId="0" borderId="3" xfId="1" applyFont="1" applyBorder="1" applyAlignment="1" applyProtection="1">
      <alignment vertical="center"/>
    </xf>
    <xf numFmtId="0" fontId="2" fillId="0" borderId="4" xfId="1" applyFont="1" applyBorder="1" applyAlignment="1" applyProtection="1">
      <alignment vertical="center"/>
    </xf>
    <xf numFmtId="0" fontId="2" fillId="0" borderId="5" xfId="1" applyFont="1" applyBorder="1" applyAlignment="1" applyProtection="1">
      <alignment vertical="center"/>
    </xf>
    <xf numFmtId="0" fontId="2" fillId="0" borderId="6" xfId="1" applyBorder="1" applyAlignment="1" applyProtection="1">
      <alignment horizontal="center"/>
    </xf>
    <xf numFmtId="3" fontId="10" fillId="5" borderId="143" xfId="1" applyNumberFormat="1" applyFont="1" applyFill="1" applyBorder="1" applyAlignment="1" applyProtection="1">
      <alignment horizontal="center"/>
    </xf>
    <xf numFmtId="166" fontId="2" fillId="0" borderId="143" xfId="1" applyNumberFormat="1" applyBorder="1" applyAlignment="1" applyProtection="1">
      <alignment horizontal="center"/>
    </xf>
    <xf numFmtId="166" fontId="2" fillId="0" borderId="140" xfId="1" applyNumberFormat="1" applyBorder="1" applyProtection="1"/>
    <xf numFmtId="166" fontId="2" fillId="0" borderId="144" xfId="1" applyNumberFormat="1" applyBorder="1" applyAlignment="1" applyProtection="1">
      <alignment horizontal="center"/>
    </xf>
    <xf numFmtId="0" fontId="2" fillId="0" borderId="7" xfId="1" applyBorder="1" applyAlignment="1" applyProtection="1">
      <alignment horizontal="center"/>
    </xf>
    <xf numFmtId="0" fontId="10" fillId="5" borderId="143" xfId="1" applyFont="1" applyFill="1" applyBorder="1" applyAlignment="1" applyProtection="1">
      <alignment horizontal="center"/>
    </xf>
    <xf numFmtId="166" fontId="2" fillId="0" borderId="145" xfId="1" applyNumberFormat="1" applyBorder="1" applyAlignment="1" applyProtection="1">
      <alignment horizontal="center"/>
    </xf>
    <xf numFmtId="166" fontId="5" fillId="0" borderId="146" xfId="1" applyNumberFormat="1" applyFont="1" applyBorder="1" applyAlignment="1" applyProtection="1">
      <alignment vertical="center"/>
    </xf>
    <xf numFmtId="0" fontId="5" fillId="0" borderId="0" xfId="1" applyFont="1" applyAlignment="1" applyProtection="1">
      <alignment vertical="center"/>
    </xf>
    <xf numFmtId="3" fontId="5" fillId="0" borderId="0" xfId="1" applyNumberFormat="1" applyFont="1" applyAlignment="1" applyProtection="1">
      <alignment vertical="center"/>
    </xf>
    <xf numFmtId="4" fontId="11" fillId="2" borderId="147" xfId="1" applyNumberFormat="1" applyFont="1" applyFill="1" applyBorder="1" applyAlignment="1" applyProtection="1">
      <alignment horizontal="center" vertical="center"/>
    </xf>
    <xf numFmtId="4" fontId="11" fillId="2" borderId="141" xfId="1" applyNumberFormat="1" applyFont="1" applyFill="1" applyBorder="1" applyAlignment="1" applyProtection="1">
      <alignment horizontal="center" vertical="center"/>
    </xf>
    <xf numFmtId="164" fontId="11" fillId="2" borderId="141" xfId="1" applyNumberFormat="1" applyFont="1" applyFill="1" applyBorder="1" applyAlignment="1" applyProtection="1">
      <alignment horizontal="center" vertical="center"/>
    </xf>
    <xf numFmtId="0" fontId="29" fillId="0" borderId="0" xfId="1" applyFont="1" applyBorder="1" applyAlignment="1" applyProtection="1">
      <alignment horizontal="center" vertical="center"/>
    </xf>
    <xf numFmtId="165" fontId="11" fillId="3" borderId="141" xfId="1" applyNumberFormat="1" applyFont="1" applyFill="1" applyBorder="1" applyAlignment="1" applyProtection="1">
      <alignment horizontal="center" vertical="center"/>
    </xf>
    <xf numFmtId="165" fontId="8" fillId="3" borderId="141" xfId="1" applyNumberFormat="1" applyFont="1" applyFill="1" applyBorder="1" applyAlignment="1" applyProtection="1">
      <alignment horizontal="center" vertical="center"/>
    </xf>
    <xf numFmtId="165" fontId="11" fillId="3" borderId="148" xfId="1" applyNumberFormat="1" applyFont="1" applyFill="1" applyBorder="1" applyAlignment="1" applyProtection="1">
      <alignment horizontal="center" vertical="center"/>
    </xf>
    <xf numFmtId="0" fontId="9" fillId="4" borderId="8" xfId="1" applyFont="1" applyFill="1" applyBorder="1" applyAlignment="1" applyProtection="1">
      <alignment horizontal="center" vertical="center"/>
    </xf>
    <xf numFmtId="0" fontId="11" fillId="0" borderId="149" xfId="1" applyFont="1" applyBorder="1" applyAlignment="1" applyProtection="1">
      <alignment horizontal="center" vertical="center" wrapText="1"/>
    </xf>
    <xf numFmtId="4" fontId="11" fillId="2" borderId="150" xfId="1" applyNumberFormat="1" applyFont="1" applyFill="1" applyBorder="1" applyAlignment="1" applyProtection="1">
      <alignment horizontal="center" vertical="center"/>
    </xf>
    <xf numFmtId="0" fontId="11" fillId="0" borderId="144" xfId="1" applyFont="1" applyBorder="1" applyAlignment="1" applyProtection="1">
      <alignment horizontal="center" vertical="center" wrapText="1"/>
    </xf>
    <xf numFmtId="0" fontId="2" fillId="0" borderId="0" xfId="1" applyBorder="1" applyProtection="1"/>
    <xf numFmtId="0" fontId="2" fillId="0" borderId="0" xfId="1" applyFont="1" applyBorder="1" applyProtection="1"/>
    <xf numFmtId="0" fontId="2" fillId="0" borderId="0" xfId="1" applyFont="1" applyBorder="1" applyAlignment="1" applyProtection="1">
      <alignment horizontal="left"/>
    </xf>
    <xf numFmtId="0" fontId="2" fillId="0" borderId="151" xfId="1" applyFont="1" applyBorder="1" applyAlignment="1" applyProtection="1">
      <alignment vertical="center"/>
    </xf>
    <xf numFmtId="0" fontId="2" fillId="0" borderId="152" xfId="1" applyFont="1" applyBorder="1" applyAlignment="1" applyProtection="1">
      <alignment vertical="center"/>
    </xf>
    <xf numFmtId="0" fontId="2" fillId="0" borderId="9" xfId="1" applyFont="1" applyBorder="1" applyAlignment="1" applyProtection="1">
      <alignment vertical="center"/>
    </xf>
    <xf numFmtId="0" fontId="2" fillId="0" borderId="10" xfId="1" applyFont="1" applyBorder="1" applyAlignment="1" applyProtection="1">
      <alignment vertical="center"/>
    </xf>
    <xf numFmtId="0" fontId="4" fillId="6" borderId="11" xfId="1" applyFont="1" applyFill="1" applyBorder="1" applyAlignment="1" applyProtection="1">
      <alignment horizontal="center" vertical="center"/>
      <protection locked="0"/>
    </xf>
    <xf numFmtId="0" fontId="7" fillId="6" borderId="12" xfId="1" applyFont="1" applyFill="1" applyBorder="1" applyAlignment="1" applyProtection="1">
      <alignment horizontal="center" vertical="center"/>
      <protection locked="0"/>
    </xf>
    <xf numFmtId="0" fontId="2" fillId="0" borderId="0" xfId="1" applyAlignment="1" applyProtection="1">
      <alignment vertical="top"/>
    </xf>
    <xf numFmtId="0" fontId="12" fillId="0" borderId="11" xfId="1" applyFont="1" applyBorder="1" applyAlignment="1" applyProtection="1">
      <alignment horizontal="center" vertical="center"/>
    </xf>
    <xf numFmtId="0" fontId="7" fillId="0" borderId="13" xfId="1" applyFont="1" applyBorder="1" applyAlignment="1" applyProtection="1">
      <alignment horizontal="center" vertical="center" textRotation="90"/>
    </xf>
    <xf numFmtId="0" fontId="2" fillId="0" borderId="153" xfId="1" applyBorder="1" applyAlignment="1" applyProtection="1">
      <alignment horizontal="center" vertical="center" wrapText="1"/>
    </xf>
    <xf numFmtId="0" fontId="2" fillId="0" borderId="154" xfId="1" applyBorder="1" applyAlignment="1" applyProtection="1">
      <alignment horizontal="center" vertical="center" wrapText="1"/>
    </xf>
    <xf numFmtId="0" fontId="2" fillId="0" borderId="155" xfId="1" applyBorder="1" applyAlignment="1" applyProtection="1">
      <alignment horizontal="center" vertical="center" wrapText="1"/>
    </xf>
    <xf numFmtId="0" fontId="12" fillId="6" borderId="11" xfId="1" applyFont="1" applyFill="1" applyBorder="1" applyAlignment="1" applyProtection="1">
      <alignment horizontal="center" vertical="center" wrapText="1"/>
    </xf>
    <xf numFmtId="0" fontId="3" fillId="0" borderId="11" xfId="1" applyFont="1" applyBorder="1" applyAlignment="1" applyProtection="1">
      <alignment horizontal="center" vertical="center" wrapText="1"/>
    </xf>
    <xf numFmtId="0" fontId="2" fillId="0" borderId="0" xfId="1" applyAlignment="1" applyProtection="1">
      <alignment vertical="center" wrapText="1"/>
    </xf>
    <xf numFmtId="0" fontId="15" fillId="6" borderId="12" xfId="1" applyFont="1" applyFill="1" applyBorder="1" applyAlignment="1" applyProtection="1">
      <alignment horizontal="center" vertical="center" wrapText="1"/>
    </xf>
    <xf numFmtId="0" fontId="8" fillId="0" borderId="164" xfId="1" applyFont="1" applyBorder="1" applyAlignment="1" applyProtection="1">
      <alignment horizontal="center" vertical="center"/>
    </xf>
    <xf numFmtId="0" fontId="8" fillId="0" borderId="156" xfId="1" applyFont="1" applyBorder="1" applyAlignment="1" applyProtection="1">
      <alignment horizontal="center" vertical="center"/>
    </xf>
    <xf numFmtId="0" fontId="22" fillId="0" borderId="144" xfId="1" applyFont="1" applyBorder="1" applyAlignment="1" applyProtection="1">
      <alignment horizontal="center" vertical="center" wrapText="1"/>
    </xf>
    <xf numFmtId="0" fontId="22" fillId="0" borderId="161" xfId="1" applyFont="1" applyBorder="1" applyAlignment="1" applyProtection="1">
      <alignment horizontal="center" vertical="center" wrapText="1"/>
    </xf>
    <xf numFmtId="0" fontId="30" fillId="6" borderId="144" xfId="1" applyFont="1" applyFill="1" applyBorder="1" applyAlignment="1" applyProtection="1">
      <alignment horizontal="center" vertical="center" wrapText="1"/>
      <protection locked="0"/>
    </xf>
    <xf numFmtId="0" fontId="30" fillId="6" borderId="157" xfId="1" applyFont="1" applyFill="1" applyBorder="1" applyAlignment="1" applyProtection="1">
      <alignment horizontal="center" vertical="center" wrapText="1"/>
      <protection locked="0"/>
    </xf>
    <xf numFmtId="0" fontId="30" fillId="6" borderId="161" xfId="1" applyFont="1" applyFill="1" applyBorder="1" applyAlignment="1" applyProtection="1">
      <alignment horizontal="center" vertical="center" wrapText="1"/>
      <protection locked="0"/>
    </xf>
    <xf numFmtId="0" fontId="30" fillId="6" borderId="162" xfId="1" applyFont="1" applyFill="1" applyBorder="1" applyAlignment="1" applyProtection="1">
      <alignment horizontal="center" vertical="center" wrapText="1"/>
      <protection locked="0"/>
    </xf>
    <xf numFmtId="0" fontId="11" fillId="0" borderId="144" xfId="1" applyFont="1" applyBorder="1" applyAlignment="1" applyProtection="1">
      <alignment horizontal="center" vertical="center" wrapText="1"/>
      <protection locked="0"/>
    </xf>
    <xf numFmtId="0" fontId="11" fillId="0" borderId="163" xfId="1" applyFont="1" applyBorder="1" applyAlignment="1" applyProtection="1">
      <alignment horizontal="center" vertical="center" wrapText="1"/>
      <protection locked="0"/>
    </xf>
    <xf numFmtId="0" fontId="15" fillId="0" borderId="159" xfId="1" applyFont="1" applyBorder="1" applyAlignment="1" applyProtection="1">
      <alignment horizontal="center" vertical="center"/>
    </xf>
    <xf numFmtId="0" fontId="22" fillId="0" borderId="144" xfId="1" applyFont="1" applyBorder="1" applyAlignment="1" applyProtection="1">
      <alignment horizontal="left" vertical="center" wrapText="1"/>
    </xf>
    <xf numFmtId="0" fontId="14" fillId="0" borderId="144" xfId="1" applyFont="1" applyBorder="1" applyAlignment="1" applyProtection="1">
      <alignment horizontal="center" vertical="center" wrapText="1"/>
    </xf>
    <xf numFmtId="0" fontId="14" fillId="0" borderId="157" xfId="1" applyFont="1" applyBorder="1" applyAlignment="1" applyProtection="1">
      <alignment horizontal="center" vertical="center" wrapText="1"/>
    </xf>
    <xf numFmtId="0" fontId="18" fillId="0" borderId="166" xfId="1" applyFont="1" applyBorder="1" applyAlignment="1" applyProtection="1">
      <alignment horizontal="center" vertical="center" wrapText="1"/>
    </xf>
    <xf numFmtId="0" fontId="18" fillId="0" borderId="165" xfId="1" applyFont="1" applyBorder="1" applyAlignment="1" applyProtection="1">
      <alignment horizontal="center" vertical="center" wrapText="1"/>
    </xf>
    <xf numFmtId="0" fontId="18" fillId="0" borderId="159" xfId="1" applyFont="1" applyBorder="1" applyAlignment="1" applyProtection="1">
      <alignment horizontal="center" vertical="center" wrapText="1"/>
    </xf>
    <xf numFmtId="0" fontId="18" fillId="0" borderId="144" xfId="1" applyFont="1" applyBorder="1" applyAlignment="1" applyProtection="1">
      <alignment horizontal="center" vertical="center" wrapText="1"/>
    </xf>
    <xf numFmtId="0" fontId="22" fillId="0" borderId="159" xfId="1" applyFont="1" applyBorder="1" applyAlignment="1" applyProtection="1">
      <alignment horizontal="center" vertical="center" wrapText="1"/>
    </xf>
    <xf numFmtId="0" fontId="14" fillId="7" borderId="144" xfId="1" applyFont="1" applyFill="1" applyBorder="1" applyAlignment="1" applyProtection="1">
      <alignment horizontal="center" vertical="center" wrapText="1"/>
      <protection locked="0"/>
    </xf>
    <xf numFmtId="0" fontId="14" fillId="7" borderId="157" xfId="1" applyFont="1" applyFill="1" applyBorder="1" applyAlignment="1" applyProtection="1">
      <alignment horizontal="center" vertical="center" wrapText="1"/>
      <protection locked="0"/>
    </xf>
    <xf numFmtId="0" fontId="24" fillId="0" borderId="1" xfId="1" applyFont="1" applyBorder="1" applyAlignment="1" applyProtection="1">
      <alignment horizontal="center" vertical="center"/>
    </xf>
    <xf numFmtId="0" fontId="24" fillId="0" borderId="27" xfId="1" applyFont="1" applyBorder="1" applyAlignment="1" applyProtection="1">
      <alignment horizontal="center" vertical="center"/>
    </xf>
    <xf numFmtId="0" fontId="24" fillId="0" borderId="4" xfId="1" applyFont="1" applyBorder="1" applyAlignment="1" applyProtection="1">
      <alignment horizontal="center" vertical="center"/>
    </xf>
    <xf numFmtId="0" fontId="24" fillId="0" borderId="28" xfId="1" applyFont="1" applyBorder="1" applyAlignment="1" applyProtection="1">
      <alignment horizontal="center" vertical="center"/>
    </xf>
    <xf numFmtId="0" fontId="32" fillId="8" borderId="29" xfId="1" applyFont="1" applyFill="1" applyBorder="1" applyAlignment="1" applyProtection="1">
      <alignment horizontal="center" vertical="center"/>
    </xf>
    <xf numFmtId="0" fontId="32" fillId="8" borderId="30" xfId="1" applyFont="1" applyFill="1" applyBorder="1" applyAlignment="1" applyProtection="1">
      <alignment horizontal="center" vertical="center"/>
    </xf>
    <xf numFmtId="0" fontId="32" fillId="8" borderId="22" xfId="1" applyFont="1" applyFill="1" applyBorder="1" applyAlignment="1" applyProtection="1">
      <alignment horizontal="center" vertical="center"/>
    </xf>
    <xf numFmtId="0" fontId="32" fillId="8" borderId="31" xfId="1" applyFont="1" applyFill="1" applyBorder="1" applyAlignment="1" applyProtection="1">
      <alignment horizontal="center" vertical="center"/>
    </xf>
    <xf numFmtId="0" fontId="21" fillId="0" borderId="26" xfId="1" applyFont="1" applyBorder="1" applyAlignment="1" applyProtection="1">
      <alignment horizontal="center" vertical="center" wrapText="1"/>
    </xf>
    <xf numFmtId="0" fontId="21" fillId="0" borderId="32" xfId="1" applyFont="1" applyBorder="1" applyAlignment="1" applyProtection="1">
      <alignment horizontal="center" vertical="center"/>
    </xf>
    <xf numFmtId="164" fontId="37" fillId="0" borderId="1" xfId="1" applyNumberFormat="1" applyFont="1" applyBorder="1" applyAlignment="1" applyProtection="1">
      <alignment horizontal="center" vertical="center"/>
    </xf>
    <xf numFmtId="164" fontId="37" fillId="0" borderId="4" xfId="1" applyNumberFormat="1" applyFont="1" applyBorder="1" applyAlignment="1" applyProtection="1">
      <alignment horizontal="center" vertical="center"/>
    </xf>
    <xf numFmtId="164" fontId="11" fillId="5" borderId="144" xfId="1" applyNumberFormat="1" applyFont="1" applyFill="1" applyBorder="1" applyAlignment="1" applyProtection="1">
      <alignment horizontal="center" vertical="center"/>
      <protection locked="0"/>
    </xf>
    <xf numFmtId="0" fontId="19" fillId="0" borderId="14" xfId="1" applyFont="1" applyBorder="1" applyAlignment="1" applyProtection="1">
      <alignment horizontal="center" vertical="center"/>
    </xf>
    <xf numFmtId="0" fontId="19" fillId="0" borderId="1" xfId="1" applyFont="1" applyBorder="1" applyAlignment="1" applyProtection="1">
      <alignment horizontal="center" vertical="center"/>
    </xf>
    <xf numFmtId="0" fontId="19" fillId="0" borderId="15" xfId="1" applyFont="1" applyBorder="1" applyAlignment="1" applyProtection="1">
      <alignment horizontal="center" vertical="center"/>
    </xf>
    <xf numFmtId="0" fontId="19" fillId="0" borderId="4" xfId="1" applyFont="1" applyBorder="1" applyAlignment="1" applyProtection="1">
      <alignment horizontal="center" vertical="center"/>
    </xf>
    <xf numFmtId="0" fontId="13" fillId="0" borderId="26" xfId="1" applyFont="1" applyBorder="1" applyAlignment="1" applyProtection="1">
      <alignment horizontal="center" vertical="center"/>
    </xf>
    <xf numFmtId="0" fontId="11" fillId="0" borderId="165" xfId="1" applyFont="1" applyBorder="1" applyAlignment="1" applyProtection="1">
      <alignment horizontal="center" vertical="center" wrapText="1"/>
      <protection locked="0"/>
    </xf>
    <xf numFmtId="0" fontId="8" fillId="0" borderId="158" xfId="1" applyFont="1" applyBorder="1" applyAlignment="1" applyProtection="1">
      <alignment horizontal="center" vertical="center"/>
    </xf>
    <xf numFmtId="0" fontId="32" fillId="0" borderId="20" xfId="1" applyFont="1" applyBorder="1" applyAlignment="1" applyProtection="1">
      <alignment horizontal="center" vertical="center"/>
    </xf>
    <xf numFmtId="0" fontId="32" fillId="0" borderId="0" xfId="1" applyFont="1" applyBorder="1" applyAlignment="1" applyProtection="1">
      <alignment horizontal="center" vertical="center"/>
    </xf>
    <xf numFmtId="0" fontId="32" fillId="0" borderId="21" xfId="1" applyFont="1" applyBorder="1" applyAlignment="1" applyProtection="1">
      <alignment horizontal="center" vertical="center"/>
    </xf>
    <xf numFmtId="0" fontId="32" fillId="0" borderId="22" xfId="1" applyFont="1" applyBorder="1" applyAlignment="1" applyProtection="1">
      <alignment horizontal="center" vertical="center"/>
    </xf>
    <xf numFmtId="0" fontId="15" fillId="0" borderId="160" xfId="1" applyFont="1" applyBorder="1" applyAlignment="1" applyProtection="1">
      <alignment horizontal="center" vertical="center"/>
    </xf>
    <xf numFmtId="0" fontId="14" fillId="0" borderId="165" xfId="1" applyFont="1" applyBorder="1" applyAlignment="1" applyProtection="1">
      <alignment horizontal="center" vertical="center" wrapText="1"/>
    </xf>
    <xf numFmtId="0" fontId="14" fillId="0" borderId="168" xfId="1" applyFont="1" applyBorder="1" applyAlignment="1" applyProtection="1">
      <alignment horizontal="center" vertical="center" wrapText="1"/>
    </xf>
    <xf numFmtId="0" fontId="8" fillId="5" borderId="144" xfId="1" applyFont="1" applyFill="1" applyBorder="1" applyAlignment="1" applyProtection="1">
      <alignment horizontal="center" vertical="center"/>
      <protection locked="0"/>
    </xf>
    <xf numFmtId="0" fontId="8" fillId="5" borderId="141" xfId="1" applyFont="1" applyFill="1" applyBorder="1" applyAlignment="1" applyProtection="1">
      <alignment horizontal="center" vertical="center"/>
      <protection locked="0"/>
    </xf>
    <xf numFmtId="0" fontId="8" fillId="5" borderId="163" xfId="1" applyFont="1" applyFill="1" applyBorder="1" applyAlignment="1" applyProtection="1">
      <alignment horizontal="center" vertical="center"/>
      <protection locked="0"/>
    </xf>
    <xf numFmtId="0" fontId="8" fillId="5" borderId="142" xfId="1" applyFont="1" applyFill="1" applyBorder="1" applyAlignment="1" applyProtection="1">
      <alignment horizontal="center" vertical="center"/>
      <protection locked="0"/>
    </xf>
    <xf numFmtId="0" fontId="3" fillId="0" borderId="20" xfId="1" applyFont="1" applyBorder="1" applyAlignment="1" applyProtection="1">
      <alignment horizontal="center"/>
    </xf>
    <xf numFmtId="0" fontId="3" fillId="0" borderId="0" xfId="1" applyFont="1" applyBorder="1" applyAlignment="1" applyProtection="1">
      <alignment horizontal="center"/>
    </xf>
    <xf numFmtId="0" fontId="3" fillId="0" borderId="45" xfId="1" applyFont="1" applyBorder="1" applyAlignment="1" applyProtection="1">
      <alignment horizontal="center"/>
    </xf>
    <xf numFmtId="0" fontId="10" fillId="0" borderId="34" xfId="1" applyFont="1" applyBorder="1" applyAlignment="1" applyProtection="1">
      <alignment horizontal="right" vertical="center"/>
    </xf>
    <xf numFmtId="4" fontId="38" fillId="5" borderId="34" xfId="1" applyNumberFormat="1" applyFont="1" applyFill="1" applyBorder="1" applyAlignment="1" applyProtection="1">
      <alignment horizontal="center" vertical="center"/>
    </xf>
    <xf numFmtId="4" fontId="38" fillId="5" borderId="46" xfId="1" applyNumberFormat="1" applyFont="1" applyFill="1" applyBorder="1" applyAlignment="1" applyProtection="1">
      <alignment horizontal="center" vertical="center"/>
    </xf>
    <xf numFmtId="0" fontId="8" fillId="0" borderId="33" xfId="1" applyFont="1" applyBorder="1" applyAlignment="1" applyProtection="1">
      <alignment horizontal="center" vertical="center"/>
    </xf>
    <xf numFmtId="164" fontId="11" fillId="5" borderId="163" xfId="1" applyNumberFormat="1" applyFont="1" applyFill="1" applyBorder="1" applyAlignment="1" applyProtection="1">
      <alignment horizontal="center" vertical="center"/>
      <protection locked="0"/>
    </xf>
    <xf numFmtId="0" fontId="8" fillId="5" borderId="165" xfId="1" applyFont="1" applyFill="1" applyBorder="1" applyAlignment="1" applyProtection="1">
      <alignment horizontal="center" vertical="center"/>
      <protection locked="0"/>
    </xf>
    <xf numFmtId="0" fontId="8" fillId="5" borderId="167" xfId="1" applyFont="1" applyFill="1" applyBorder="1" applyAlignment="1" applyProtection="1">
      <alignment horizontal="center" vertical="center"/>
      <protection locked="0"/>
    </xf>
    <xf numFmtId="0" fontId="15" fillId="0" borderId="23" xfId="1" applyFont="1" applyBorder="1" applyAlignment="1" applyProtection="1">
      <alignment horizontal="center" vertical="center"/>
    </xf>
    <xf numFmtId="0" fontId="15" fillId="0" borderId="24" xfId="1" applyFont="1" applyBorder="1" applyAlignment="1" applyProtection="1">
      <alignment horizontal="center" vertical="center"/>
    </xf>
    <xf numFmtId="0" fontId="15" fillId="0" borderId="25" xfId="1" applyFont="1" applyBorder="1" applyAlignment="1" applyProtection="1">
      <alignment horizontal="center" vertical="center"/>
    </xf>
    <xf numFmtId="0" fontId="18" fillId="0" borderId="144" xfId="1" applyFont="1" applyBorder="1" applyAlignment="1" applyProtection="1">
      <alignment horizontal="left" vertical="center" wrapText="1"/>
    </xf>
    <xf numFmtId="0" fontId="10" fillId="6" borderId="11" xfId="1" applyNumberFormat="1" applyFont="1" applyFill="1" applyBorder="1" applyAlignment="1" applyProtection="1">
      <alignment horizontal="center" vertical="center"/>
      <protection locked="0"/>
    </xf>
    <xf numFmtId="0" fontId="14" fillId="0" borderId="35" xfId="1" applyFont="1" applyBorder="1" applyAlignment="1" applyProtection="1">
      <alignment horizontal="center" vertical="center" wrapText="1"/>
    </xf>
    <xf numFmtId="0" fontId="14" fillId="0" borderId="36" xfId="1" applyFont="1" applyBorder="1" applyAlignment="1" applyProtection="1">
      <alignment horizontal="center" vertical="center" wrapText="1"/>
    </xf>
    <xf numFmtId="164" fontId="13" fillId="5" borderId="37" xfId="1" applyNumberFormat="1" applyFont="1" applyFill="1" applyBorder="1" applyAlignment="1" applyProtection="1">
      <alignment horizontal="center" vertical="center"/>
      <protection locked="0"/>
    </xf>
    <xf numFmtId="164" fontId="13" fillId="5" borderId="38" xfId="1" applyNumberFormat="1" applyFont="1" applyFill="1" applyBorder="1" applyAlignment="1" applyProtection="1">
      <alignment horizontal="center" vertical="center"/>
      <protection locked="0"/>
    </xf>
    <xf numFmtId="164" fontId="13" fillId="5" borderId="39" xfId="1" applyNumberFormat="1" applyFont="1" applyFill="1" applyBorder="1" applyAlignment="1" applyProtection="1">
      <alignment horizontal="center" vertical="center"/>
      <protection locked="0"/>
    </xf>
    <xf numFmtId="164" fontId="13" fillId="5" borderId="40" xfId="1" applyNumberFormat="1" applyFont="1" applyFill="1" applyBorder="1" applyAlignment="1" applyProtection="1">
      <alignment horizontal="center" vertical="center"/>
      <protection locked="0"/>
    </xf>
    <xf numFmtId="164" fontId="13" fillId="5" borderId="22" xfId="1" applyNumberFormat="1" applyFont="1" applyFill="1" applyBorder="1" applyAlignment="1" applyProtection="1">
      <alignment horizontal="center" vertical="center"/>
      <protection locked="0"/>
    </xf>
    <xf numFmtId="164" fontId="13" fillId="5" borderId="41" xfId="1" applyNumberFormat="1" applyFont="1" applyFill="1" applyBorder="1" applyAlignment="1" applyProtection="1">
      <alignment horizontal="center" vertical="center"/>
      <protection locked="0"/>
    </xf>
    <xf numFmtId="0" fontId="4" fillId="0" borderId="42" xfId="1" applyFont="1" applyBorder="1" applyAlignment="1" applyProtection="1">
      <alignment horizontal="center"/>
    </xf>
    <xf numFmtId="0" fontId="4" fillId="0" borderId="43" xfId="1" applyFont="1" applyBorder="1" applyAlignment="1" applyProtection="1">
      <alignment horizontal="center"/>
    </xf>
    <xf numFmtId="0" fontId="4" fillId="0" borderId="44" xfId="1" applyFont="1" applyBorder="1" applyAlignment="1" applyProtection="1">
      <alignment horizontal="center"/>
    </xf>
    <xf numFmtId="0" fontId="3" fillId="8" borderId="35" xfId="1" applyFont="1" applyFill="1" applyBorder="1" applyAlignment="1" applyProtection="1">
      <alignment horizontal="center" vertical="center" wrapText="1"/>
      <protection locked="0"/>
    </xf>
    <xf numFmtId="0" fontId="3" fillId="8" borderId="62" xfId="1" applyFont="1" applyFill="1" applyBorder="1" applyAlignment="1" applyProtection="1">
      <alignment horizontal="center" vertical="center" wrapText="1"/>
      <protection locked="0"/>
    </xf>
    <xf numFmtId="0" fontId="3" fillId="8" borderId="36" xfId="1" applyFont="1" applyFill="1" applyBorder="1" applyAlignment="1" applyProtection="1">
      <alignment horizontal="center" vertical="center" wrapText="1"/>
      <protection locked="0"/>
    </xf>
    <xf numFmtId="0" fontId="3" fillId="8" borderId="63" xfId="1" applyFont="1" applyFill="1" applyBorder="1" applyAlignment="1" applyProtection="1">
      <alignment horizontal="center" vertical="center" wrapText="1"/>
      <protection locked="0"/>
    </xf>
    <xf numFmtId="0" fontId="3" fillId="0" borderId="21" xfId="1" applyFont="1" applyBorder="1" applyAlignment="1" applyProtection="1">
      <alignment horizontal="center" vertical="center" wrapText="1"/>
    </xf>
    <xf numFmtId="0" fontId="3" fillId="0" borderId="22" xfId="1" applyFont="1" applyBorder="1" applyAlignment="1" applyProtection="1">
      <alignment horizontal="center" vertical="center" wrapText="1"/>
    </xf>
    <xf numFmtId="0" fontId="3" fillId="0" borderId="31" xfId="1" applyFont="1" applyBorder="1" applyAlignment="1" applyProtection="1">
      <alignment horizontal="center" vertical="center" wrapText="1"/>
    </xf>
    <xf numFmtId="0" fontId="12" fillId="0" borderId="34" xfId="1" applyFont="1" applyBorder="1" applyAlignment="1" applyProtection="1">
      <alignment horizontal="center" vertical="center"/>
    </xf>
    <xf numFmtId="0" fontId="3" fillId="0" borderId="60" xfId="1" applyFont="1" applyBorder="1" applyAlignment="1" applyProtection="1">
      <alignment horizontal="center" vertical="center" wrapText="1"/>
    </xf>
    <xf numFmtId="0" fontId="3" fillId="0" borderId="38" xfId="1" applyFont="1" applyBorder="1" applyAlignment="1" applyProtection="1">
      <alignment horizontal="center" vertical="center" wrapText="1"/>
    </xf>
    <xf numFmtId="0" fontId="3" fillId="0" borderId="61" xfId="1" applyFont="1" applyBorder="1" applyAlignment="1" applyProtection="1">
      <alignment horizontal="center" vertical="center" wrapText="1"/>
    </xf>
    <xf numFmtId="0" fontId="12" fillId="0" borderId="55" xfId="1" applyFont="1" applyBorder="1" applyAlignment="1" applyProtection="1">
      <alignment horizontal="center" vertical="center" wrapText="1"/>
    </xf>
    <xf numFmtId="0" fontId="12" fillId="0" borderId="56" xfId="1" applyFont="1" applyBorder="1" applyAlignment="1" applyProtection="1">
      <alignment horizontal="center" vertical="center" wrapText="1"/>
    </xf>
    <xf numFmtId="4" fontId="40" fillId="5" borderId="57" xfId="1" applyNumberFormat="1" applyFont="1" applyFill="1" applyBorder="1" applyAlignment="1" applyProtection="1">
      <alignment horizontal="center" vertical="center"/>
      <protection locked="0"/>
    </xf>
    <xf numFmtId="4" fontId="40" fillId="5" borderId="58" xfId="1" applyNumberFormat="1" applyFont="1" applyFill="1" applyBorder="1" applyAlignment="1" applyProtection="1">
      <alignment horizontal="center" vertical="center"/>
      <protection locked="0"/>
    </xf>
    <xf numFmtId="0" fontId="3" fillId="0" borderId="16" xfId="1" applyFont="1" applyBorder="1" applyAlignment="1" applyProtection="1">
      <alignment horizontal="center" vertical="center"/>
    </xf>
    <xf numFmtId="0" fontId="3" fillId="0" borderId="17" xfId="1" applyFont="1" applyBorder="1" applyAlignment="1" applyProtection="1">
      <alignment horizontal="center" vertical="center"/>
    </xf>
    <xf numFmtId="0" fontId="3" fillId="0" borderId="18" xfId="1" applyFont="1" applyBorder="1" applyAlignment="1" applyProtection="1">
      <alignment horizontal="center" vertical="center"/>
    </xf>
    <xf numFmtId="0" fontId="3" fillId="0" borderId="19" xfId="1" applyFont="1" applyBorder="1" applyAlignment="1" applyProtection="1">
      <alignment horizontal="center" vertical="center"/>
    </xf>
    <xf numFmtId="0" fontId="14" fillId="0" borderId="60" xfId="1" applyFont="1" applyBorder="1" applyAlignment="1" applyProtection="1">
      <alignment horizontal="center" wrapText="1"/>
    </xf>
    <xf numFmtId="0" fontId="14" fillId="0" borderId="38" xfId="1" applyFont="1" applyBorder="1" applyAlignment="1" applyProtection="1">
      <alignment horizontal="center" wrapText="1"/>
    </xf>
    <xf numFmtId="0" fontId="14" fillId="0" borderId="61" xfId="1" applyFont="1" applyBorder="1" applyAlignment="1" applyProtection="1">
      <alignment horizontal="center" wrapText="1"/>
    </xf>
    <xf numFmtId="0" fontId="14" fillId="0" borderId="47" xfId="1" applyFont="1" applyBorder="1" applyAlignment="1" applyProtection="1">
      <alignment horizontal="center" vertical="center" wrapText="1"/>
    </xf>
    <xf numFmtId="0" fontId="14" fillId="0" borderId="48" xfId="1" applyFont="1" applyBorder="1" applyAlignment="1" applyProtection="1">
      <alignment horizontal="center" vertical="center" wrapText="1"/>
    </xf>
    <xf numFmtId="0" fontId="12" fillId="8" borderId="35" xfId="1" applyFont="1" applyFill="1" applyBorder="1" applyAlignment="1" applyProtection="1">
      <alignment horizontal="center" vertical="center"/>
      <protection locked="0"/>
    </xf>
    <xf numFmtId="0" fontId="12" fillId="8" borderId="36" xfId="1" applyFont="1" applyFill="1" applyBorder="1" applyAlignment="1" applyProtection="1">
      <alignment horizontal="center" vertical="center"/>
      <protection locked="0"/>
    </xf>
    <xf numFmtId="0" fontId="4" fillId="0" borderId="49" xfId="1" applyFont="1" applyBorder="1" applyAlignment="1" applyProtection="1">
      <alignment horizontal="center"/>
    </xf>
    <xf numFmtId="0" fontId="4" fillId="0" borderId="50" xfId="1" applyFont="1" applyBorder="1" applyAlignment="1" applyProtection="1">
      <alignment horizontal="center"/>
    </xf>
    <xf numFmtId="0" fontId="4" fillId="0" borderId="51" xfId="1" applyFont="1" applyBorder="1" applyAlignment="1" applyProtection="1">
      <alignment horizontal="center"/>
    </xf>
    <xf numFmtId="0" fontId="3" fillId="0" borderId="34" xfId="1" applyFont="1" applyBorder="1" applyAlignment="1" applyProtection="1">
      <alignment horizontal="center" vertical="center"/>
    </xf>
    <xf numFmtId="0" fontId="2" fillId="0" borderId="38" xfId="1" applyBorder="1" applyAlignment="1" applyProtection="1">
      <alignment horizontal="center" vertical="center" wrapText="1"/>
    </xf>
    <xf numFmtId="0" fontId="2" fillId="0" borderId="22" xfId="1" applyBorder="1" applyAlignment="1" applyProtection="1">
      <alignment horizontal="center" vertical="center" wrapText="1"/>
    </xf>
    <xf numFmtId="4" fontId="8" fillId="5" borderId="37" xfId="1" applyNumberFormat="1" applyFont="1" applyFill="1" applyBorder="1" applyAlignment="1" applyProtection="1">
      <alignment horizontal="center" vertical="center"/>
    </xf>
    <xf numFmtId="4" fontId="8" fillId="5" borderId="39" xfId="1" applyNumberFormat="1" applyFont="1" applyFill="1" applyBorder="1" applyAlignment="1" applyProtection="1">
      <alignment horizontal="center" vertical="center"/>
    </xf>
    <xf numFmtId="4" fontId="8" fillId="5" borderId="40" xfId="1" applyNumberFormat="1" applyFont="1" applyFill="1" applyBorder="1" applyAlignment="1" applyProtection="1">
      <alignment horizontal="center" vertical="center"/>
    </xf>
    <xf numFmtId="4" fontId="8" fillId="5" borderId="41" xfId="1" applyNumberFormat="1" applyFont="1" applyFill="1" applyBorder="1" applyAlignment="1" applyProtection="1">
      <alignment horizontal="center" vertical="center"/>
    </xf>
    <xf numFmtId="0" fontId="10" fillId="0" borderId="33" xfId="1" applyFont="1" applyBorder="1" applyAlignment="1" applyProtection="1">
      <alignment horizontal="right" vertical="center"/>
    </xf>
    <xf numFmtId="4" fontId="38" fillId="5" borderId="33" xfId="1" applyNumberFormat="1" applyFont="1" applyFill="1" applyBorder="1" applyAlignment="1" applyProtection="1">
      <alignment horizontal="center" vertical="center"/>
    </xf>
    <xf numFmtId="4" fontId="38" fillId="5" borderId="67" xfId="1" applyNumberFormat="1" applyFont="1" applyFill="1" applyBorder="1" applyAlignment="1" applyProtection="1">
      <alignment horizontal="center" vertical="center"/>
    </xf>
    <xf numFmtId="0" fontId="8" fillId="0" borderId="34" xfId="1" applyFont="1" applyBorder="1" applyAlignment="1" applyProtection="1">
      <alignment horizontal="center" vertical="center"/>
    </xf>
    <xf numFmtId="0" fontId="4" fillId="0" borderId="11" xfId="1" applyFont="1" applyBorder="1" applyAlignment="1" applyProtection="1">
      <alignment horizontal="center" vertical="center" wrapText="1"/>
    </xf>
    <xf numFmtId="0" fontId="3" fillId="0" borderId="33" xfId="1" applyFont="1" applyBorder="1" applyAlignment="1" applyProtection="1">
      <alignment horizontal="center" vertical="center"/>
    </xf>
    <xf numFmtId="0" fontId="34" fillId="0" borderId="53" xfId="1" applyFont="1" applyBorder="1" applyAlignment="1" applyProtection="1">
      <alignment horizontal="center" vertical="center" wrapText="1"/>
    </xf>
    <xf numFmtId="0" fontId="34" fillId="0" borderId="34" xfId="1" applyFont="1" applyBorder="1" applyAlignment="1" applyProtection="1">
      <alignment horizontal="center" vertical="center" wrapText="1"/>
    </xf>
    <xf numFmtId="0" fontId="34" fillId="0" borderId="54" xfId="1" applyFont="1" applyBorder="1" applyAlignment="1" applyProtection="1">
      <alignment horizontal="center" vertical="center" wrapText="1"/>
    </xf>
    <xf numFmtId="0" fontId="34" fillId="0" borderId="33" xfId="1" applyFont="1" applyBorder="1" applyAlignment="1" applyProtection="1">
      <alignment horizontal="center" vertical="center" wrapText="1"/>
    </xf>
    <xf numFmtId="0" fontId="34" fillId="0" borderId="55" xfId="1" applyFont="1" applyBorder="1" applyAlignment="1" applyProtection="1">
      <alignment horizontal="center" vertical="center" wrapText="1"/>
    </xf>
    <xf numFmtId="0" fontId="34" fillId="0" borderId="56" xfId="1" applyFont="1" applyBorder="1" applyAlignment="1" applyProtection="1">
      <alignment horizontal="center" vertical="center" wrapText="1"/>
    </xf>
    <xf numFmtId="4" fontId="39" fillId="5" borderId="57" xfId="1" applyNumberFormat="1" applyFont="1" applyFill="1" applyBorder="1" applyAlignment="1" applyProtection="1">
      <alignment horizontal="center" vertical="center"/>
      <protection locked="0"/>
    </xf>
    <xf numFmtId="4" fontId="39" fillId="5" borderId="58" xfId="1" applyNumberFormat="1" applyFont="1" applyFill="1" applyBorder="1" applyAlignment="1" applyProtection="1">
      <alignment horizontal="center" vertical="center"/>
      <protection locked="0"/>
    </xf>
    <xf numFmtId="4" fontId="39" fillId="5" borderId="18" xfId="1" applyNumberFormat="1" applyFont="1" applyFill="1" applyBorder="1" applyAlignment="1" applyProtection="1">
      <alignment horizontal="center" vertical="center"/>
      <protection locked="0"/>
    </xf>
    <xf numFmtId="4" fontId="39" fillId="5" borderId="59" xfId="1" applyNumberFormat="1" applyFont="1" applyFill="1" applyBorder="1" applyAlignment="1" applyProtection="1">
      <alignment horizontal="center" vertical="center"/>
      <protection locked="0"/>
    </xf>
    <xf numFmtId="0" fontId="3" fillId="0" borderId="60" xfId="1" applyFont="1" applyBorder="1" applyAlignment="1" applyProtection="1">
      <alignment horizontal="center"/>
    </xf>
    <xf numFmtId="0" fontId="3" fillId="0" borderId="38" xfId="1" applyFont="1" applyBorder="1" applyAlignment="1" applyProtection="1">
      <alignment horizontal="center"/>
    </xf>
    <xf numFmtId="0" fontId="3" fillId="0" borderId="61" xfId="1" applyFont="1" applyBorder="1" applyAlignment="1" applyProtection="1">
      <alignment horizontal="center"/>
    </xf>
    <xf numFmtId="0" fontId="10" fillId="0" borderId="68" xfId="1" applyFont="1" applyBorder="1" applyAlignment="1" applyProtection="1">
      <alignment horizontal="center" vertical="center"/>
    </xf>
    <xf numFmtId="0" fontId="10" fillId="0" borderId="69" xfId="1" applyFont="1" applyBorder="1" applyAlignment="1" applyProtection="1">
      <alignment horizontal="center" vertical="center"/>
    </xf>
    <xf numFmtId="0" fontId="10" fillId="0" borderId="19" xfId="1" applyFont="1" applyBorder="1" applyAlignment="1" applyProtection="1">
      <alignment horizontal="center" vertical="center"/>
    </xf>
    <xf numFmtId="0" fontId="10" fillId="0" borderId="33" xfId="1" applyFont="1" applyBorder="1" applyAlignment="1" applyProtection="1">
      <alignment horizontal="center" vertical="center"/>
    </xf>
    <xf numFmtId="4" fontId="7" fillId="5" borderId="69" xfId="1" applyNumberFormat="1" applyFont="1" applyFill="1" applyBorder="1" applyAlignment="1" applyProtection="1">
      <alignment horizontal="center" vertical="center"/>
      <protection locked="0"/>
    </xf>
    <xf numFmtId="4" fontId="7" fillId="5" borderId="70" xfId="1" applyNumberFormat="1" applyFont="1" applyFill="1" applyBorder="1" applyAlignment="1" applyProtection="1">
      <alignment horizontal="center" vertical="center"/>
      <protection locked="0"/>
    </xf>
    <xf numFmtId="4" fontId="7" fillId="5" borderId="33" xfId="1" applyNumberFormat="1" applyFont="1" applyFill="1" applyBorder="1" applyAlignment="1" applyProtection="1">
      <alignment horizontal="center" vertical="center"/>
      <protection locked="0"/>
    </xf>
    <xf numFmtId="4" fontId="7" fillId="5" borderId="67" xfId="1" applyNumberFormat="1" applyFont="1" applyFill="1" applyBorder="1" applyAlignment="1" applyProtection="1">
      <alignment horizontal="center" vertical="center"/>
      <protection locked="0"/>
    </xf>
    <xf numFmtId="4" fontId="15" fillId="5" borderId="37" xfId="1" applyNumberFormat="1" applyFont="1" applyFill="1" applyBorder="1" applyAlignment="1" applyProtection="1">
      <alignment horizontal="center" vertical="center"/>
      <protection locked="0"/>
    </xf>
    <xf numFmtId="4" fontId="15" fillId="5" borderId="38" xfId="1" applyNumberFormat="1" applyFont="1" applyFill="1" applyBorder="1" applyAlignment="1" applyProtection="1">
      <alignment horizontal="center" vertical="center"/>
      <protection locked="0"/>
    </xf>
    <xf numFmtId="4" fontId="15" fillId="5" borderId="40" xfId="1" applyNumberFormat="1" applyFont="1" applyFill="1" applyBorder="1" applyAlignment="1" applyProtection="1">
      <alignment horizontal="center" vertical="center"/>
      <protection locked="0"/>
    </xf>
    <xf numFmtId="4" fontId="15" fillId="5" borderId="22" xfId="1" applyNumberFormat="1" applyFont="1" applyFill="1" applyBorder="1" applyAlignment="1" applyProtection="1">
      <alignment horizontal="center" vertical="center"/>
      <protection locked="0"/>
    </xf>
    <xf numFmtId="0" fontId="12" fillId="0" borderId="33" xfId="1" applyFont="1" applyBorder="1" applyAlignment="1" applyProtection="1">
      <alignment horizontal="center" vertical="center"/>
    </xf>
    <xf numFmtId="0" fontId="44" fillId="0" borderId="203" xfId="0" applyFont="1" applyBorder="1" applyAlignment="1">
      <alignment horizontal="center" vertical="center" wrapText="1"/>
    </xf>
    <xf numFmtId="0" fontId="44" fillId="0" borderId="171" xfId="0" applyFont="1" applyBorder="1" applyAlignment="1">
      <alignment horizontal="center" vertical="center" wrapText="1"/>
    </xf>
    <xf numFmtId="0" fontId="44" fillId="0" borderId="206" xfId="0" applyFont="1" applyBorder="1" applyAlignment="1">
      <alignment horizontal="center" vertical="center" wrapText="1"/>
    </xf>
    <xf numFmtId="0" fontId="0" fillId="0" borderId="171" xfId="0" applyBorder="1" applyAlignment="1" applyProtection="1">
      <alignment horizontal="center" vertical="center"/>
      <protection locked="0"/>
    </xf>
    <xf numFmtId="0" fontId="0" fillId="0" borderId="211" xfId="0" applyBorder="1" applyAlignment="1" applyProtection="1">
      <alignment horizontal="center" vertical="center"/>
      <protection locked="0"/>
    </xf>
    <xf numFmtId="0" fontId="45" fillId="0" borderId="200" xfId="0" applyFont="1" applyBorder="1" applyAlignment="1">
      <alignment horizontal="left" vertical="top" wrapText="1"/>
    </xf>
    <xf numFmtId="0" fontId="45" fillId="0" borderId="201" xfId="0" applyFont="1" applyBorder="1" applyAlignment="1">
      <alignment horizontal="left" vertical="top"/>
    </xf>
    <xf numFmtId="0" fontId="45" fillId="0" borderId="202" xfId="0" applyFont="1" applyBorder="1" applyAlignment="1">
      <alignment horizontal="left" vertical="top"/>
    </xf>
    <xf numFmtId="0" fontId="46" fillId="0" borderId="203" xfId="0" applyFont="1" applyBorder="1" applyAlignment="1">
      <alignment horizontal="center" vertical="center" wrapText="1"/>
    </xf>
    <xf numFmtId="0" fontId="46" fillId="0" borderId="171" xfId="0" applyFont="1" applyBorder="1" applyAlignment="1">
      <alignment horizontal="center" vertical="center" wrapText="1"/>
    </xf>
    <xf numFmtId="0" fontId="46" fillId="0" borderId="206" xfId="0" applyFont="1" applyBorder="1" applyAlignment="1">
      <alignment horizontal="center" vertical="center" wrapText="1"/>
    </xf>
    <xf numFmtId="0" fontId="23" fillId="0" borderId="60" xfId="1" applyFont="1" applyBorder="1" applyAlignment="1" applyProtection="1">
      <alignment horizontal="center" vertical="top"/>
    </xf>
    <xf numFmtId="0" fontId="23" fillId="0" borderId="20" xfId="1" applyFont="1" applyBorder="1" applyAlignment="1" applyProtection="1">
      <alignment horizontal="center" vertical="top"/>
    </xf>
    <xf numFmtId="0" fontId="23" fillId="0" borderId="21" xfId="1" applyFont="1" applyBorder="1" applyAlignment="1" applyProtection="1">
      <alignment horizontal="center" vertical="top"/>
    </xf>
    <xf numFmtId="0" fontId="19" fillId="0" borderId="38" xfId="1" applyFont="1" applyBorder="1" applyAlignment="1" applyProtection="1">
      <alignment horizontal="center" vertical="top"/>
      <protection locked="0"/>
    </xf>
    <xf numFmtId="0" fontId="19" fillId="0" borderId="61" xfId="1" applyFont="1" applyBorder="1" applyAlignment="1" applyProtection="1">
      <alignment horizontal="center" vertical="top"/>
      <protection locked="0"/>
    </xf>
    <xf numFmtId="0" fontId="19" fillId="0" borderId="0" xfId="1" applyFont="1" applyBorder="1" applyAlignment="1" applyProtection="1">
      <alignment horizontal="center" vertical="top"/>
      <protection locked="0"/>
    </xf>
    <xf numFmtId="0" fontId="19" fillId="0" borderId="45" xfId="1" applyFont="1" applyBorder="1" applyAlignment="1" applyProtection="1">
      <alignment horizontal="center" vertical="top"/>
      <protection locked="0"/>
    </xf>
    <xf numFmtId="0" fontId="19" fillId="0" borderId="22" xfId="1" applyFont="1" applyBorder="1" applyAlignment="1" applyProtection="1">
      <alignment horizontal="center" vertical="top"/>
      <protection locked="0"/>
    </xf>
    <xf numFmtId="0" fontId="19" fillId="0" borderId="31" xfId="1" applyFont="1" applyBorder="1" applyAlignment="1" applyProtection="1">
      <alignment horizontal="center" vertical="top"/>
      <protection locked="0"/>
    </xf>
    <xf numFmtId="0" fontId="13" fillId="6" borderId="11" xfId="1" applyFont="1" applyFill="1" applyBorder="1" applyAlignment="1" applyProtection="1">
      <alignment horizontal="center" vertical="center"/>
      <protection locked="0"/>
    </xf>
    <xf numFmtId="4" fontId="40" fillId="5" borderId="18" xfId="1" applyNumberFormat="1" applyFont="1" applyFill="1" applyBorder="1" applyAlignment="1" applyProtection="1">
      <alignment horizontal="center" vertical="center"/>
      <protection locked="0"/>
    </xf>
    <xf numFmtId="4" fontId="40" fillId="5" borderId="59" xfId="1" applyNumberFormat="1" applyFont="1" applyFill="1" applyBorder="1" applyAlignment="1" applyProtection="1">
      <alignment horizontal="center" vertical="center"/>
      <protection locked="0"/>
    </xf>
    <xf numFmtId="0" fontId="25" fillId="0" borderId="38" xfId="1" applyFont="1" applyBorder="1" applyAlignment="1" applyProtection="1">
      <alignment horizontal="center" vertical="center" wrapText="1"/>
    </xf>
    <xf numFmtId="0" fontId="25" fillId="0" borderId="22" xfId="1" applyFont="1" applyBorder="1" applyAlignment="1" applyProtection="1">
      <alignment horizontal="center" vertical="center" wrapText="1"/>
    </xf>
    <xf numFmtId="0" fontId="12" fillId="0" borderId="64" xfId="1" applyFont="1" applyBorder="1" applyAlignment="1" applyProtection="1">
      <alignment horizontal="center"/>
    </xf>
    <xf numFmtId="0" fontId="12" fillId="0" borderId="65" xfId="1" applyFont="1" applyBorder="1" applyAlignment="1" applyProtection="1">
      <alignment horizontal="center"/>
    </xf>
    <xf numFmtId="0" fontId="12" fillId="0" borderId="66" xfId="1" applyFont="1" applyBorder="1" applyAlignment="1" applyProtection="1">
      <alignment horizontal="center"/>
    </xf>
    <xf numFmtId="0" fontId="2" fillId="0" borderId="60" xfId="1" applyFont="1" applyBorder="1" applyAlignment="1" applyProtection="1">
      <alignment horizontal="center" vertical="center" wrapText="1"/>
    </xf>
    <xf numFmtId="0" fontId="2" fillId="0" borderId="38" xfId="1" applyFont="1" applyBorder="1" applyAlignment="1" applyProtection="1">
      <alignment horizontal="center" vertical="center" wrapText="1"/>
    </xf>
    <xf numFmtId="0" fontId="2" fillId="0" borderId="21" xfId="1" applyFont="1" applyBorder="1" applyAlignment="1" applyProtection="1">
      <alignment horizontal="center" vertical="center" wrapText="1"/>
    </xf>
    <xf numFmtId="0" fontId="2" fillId="0" borderId="22" xfId="1" applyFont="1" applyBorder="1" applyAlignment="1" applyProtection="1">
      <alignment horizontal="center" vertical="center" wrapText="1"/>
    </xf>
    <xf numFmtId="0" fontId="15" fillId="0" borderId="11" xfId="1" applyFont="1" applyBorder="1" applyAlignment="1" applyProtection="1">
      <alignment horizontal="center" vertical="center" wrapText="1"/>
    </xf>
    <xf numFmtId="0" fontId="4" fillId="0" borderId="26" xfId="1" applyFont="1" applyBorder="1" applyAlignment="1" applyProtection="1">
      <alignment horizontal="center" vertical="center" wrapText="1"/>
    </xf>
    <xf numFmtId="164" fontId="11" fillId="5" borderId="165" xfId="1" applyNumberFormat="1" applyFont="1" applyFill="1" applyBorder="1" applyAlignment="1" applyProtection="1">
      <alignment horizontal="center" vertical="center"/>
      <protection locked="0"/>
    </xf>
    <xf numFmtId="49" fontId="10" fillId="6" borderId="11" xfId="1" applyNumberFormat="1" applyFont="1" applyFill="1" applyBorder="1" applyAlignment="1" applyProtection="1">
      <alignment horizontal="center" vertical="center"/>
      <protection locked="0"/>
    </xf>
    <xf numFmtId="0" fontId="4" fillId="0" borderId="52" xfId="1" applyFont="1" applyBorder="1" applyAlignment="1" applyProtection="1">
      <alignment horizontal="center" vertical="center" wrapText="1"/>
    </xf>
    <xf numFmtId="0" fontId="11" fillId="0" borderId="34" xfId="1" applyFont="1" applyBorder="1" applyAlignment="1" applyProtection="1">
      <alignment horizontal="center" vertical="center"/>
    </xf>
    <xf numFmtId="0" fontId="11" fillId="0" borderId="33" xfId="1" applyFont="1" applyBorder="1" applyAlignment="1" applyProtection="1">
      <alignment horizontal="center" vertical="center"/>
    </xf>
    <xf numFmtId="0" fontId="46" fillId="0" borderId="208" xfId="0" applyFont="1" applyBorder="1" applyAlignment="1">
      <alignment horizontal="center" vertical="center" wrapText="1"/>
    </xf>
    <xf numFmtId="0" fontId="46" fillId="0" borderId="209" xfId="0" applyFont="1" applyBorder="1" applyAlignment="1">
      <alignment horizontal="center" vertical="center" wrapText="1"/>
    </xf>
    <xf numFmtId="0" fontId="46" fillId="0" borderId="210" xfId="0" applyFont="1" applyBorder="1" applyAlignment="1">
      <alignment horizontal="center" vertical="center" wrapText="1"/>
    </xf>
    <xf numFmtId="0" fontId="0" fillId="0" borderId="212" xfId="0" applyBorder="1" applyAlignment="1" applyProtection="1">
      <alignment horizontal="center" vertical="center"/>
      <protection locked="0"/>
    </xf>
    <xf numFmtId="0" fontId="0" fillId="0" borderId="209" xfId="0" applyBorder="1" applyAlignment="1" applyProtection="1">
      <alignment horizontal="center" vertical="center"/>
      <protection locked="0"/>
    </xf>
    <xf numFmtId="0" fontId="0" fillId="0" borderId="213" xfId="0" applyBorder="1" applyAlignment="1" applyProtection="1">
      <alignment horizontal="center" vertical="center"/>
      <protection locked="0"/>
    </xf>
    <xf numFmtId="0" fontId="45" fillId="0" borderId="60" xfId="0" applyFont="1" applyBorder="1" applyAlignment="1">
      <alignment horizontal="center" vertical="top"/>
    </xf>
    <xf numFmtId="0" fontId="45" fillId="0" borderId="38" xfId="0" applyFont="1" applyBorder="1" applyAlignment="1">
      <alignment horizontal="center" vertical="top"/>
    </xf>
    <xf numFmtId="0" fontId="45" fillId="0" borderId="61" xfId="0" applyFont="1" applyBorder="1" applyAlignment="1">
      <alignment horizontal="center" vertical="top"/>
    </xf>
    <xf numFmtId="0" fontId="47" fillId="0" borderId="21" xfId="0" applyFont="1" applyBorder="1" applyAlignment="1" applyProtection="1">
      <alignment horizontal="center" vertical="top"/>
      <protection locked="0"/>
    </xf>
    <xf numFmtId="0" fontId="47" fillId="0" borderId="22" xfId="0" applyFont="1" applyBorder="1" applyAlignment="1" applyProtection="1">
      <alignment horizontal="center" vertical="top"/>
      <protection locked="0"/>
    </xf>
    <xf numFmtId="0" fontId="47" fillId="0" borderId="31" xfId="0" applyFont="1" applyBorder="1" applyAlignment="1" applyProtection="1">
      <alignment horizontal="center" vertical="top"/>
      <protection locked="0"/>
    </xf>
    <xf numFmtId="0" fontId="44" fillId="0" borderId="198" xfId="0" applyFont="1" applyBorder="1" applyAlignment="1">
      <alignment horizontal="center" vertical="center" wrapText="1"/>
    </xf>
    <xf numFmtId="0" fontId="44" fillId="0" borderId="199" xfId="0" applyFont="1" applyBorder="1" applyAlignment="1">
      <alignment horizontal="center" vertical="center" wrapText="1"/>
    </xf>
    <xf numFmtId="0" fontId="44" fillId="0" borderId="207" xfId="0" applyFont="1" applyBorder="1" applyAlignment="1">
      <alignment horizontal="center" vertical="center" wrapText="1"/>
    </xf>
    <xf numFmtId="0" fontId="0" fillId="0" borderId="215" xfId="0" applyBorder="1" applyAlignment="1" applyProtection="1">
      <alignment horizontal="center" vertical="center"/>
      <protection locked="0"/>
    </xf>
    <xf numFmtId="0" fontId="0" fillId="0" borderId="199" xfId="0" applyBorder="1" applyAlignment="1" applyProtection="1">
      <alignment horizontal="center" vertical="center"/>
      <protection locked="0"/>
    </xf>
    <xf numFmtId="0" fontId="0" fillId="0" borderId="216" xfId="0" applyBorder="1" applyAlignment="1" applyProtection="1">
      <alignment horizontal="center" vertical="center"/>
      <protection locked="0"/>
    </xf>
    <xf numFmtId="0" fontId="44" fillId="0" borderId="204" xfId="0" applyFont="1" applyBorder="1" applyAlignment="1">
      <alignment horizontal="center" vertical="center" wrapText="1"/>
    </xf>
    <xf numFmtId="0" fontId="44" fillId="0" borderId="178" xfId="0" applyFont="1" applyBorder="1" applyAlignment="1">
      <alignment horizontal="center" vertical="center" wrapText="1"/>
    </xf>
    <xf numFmtId="0" fontId="44" fillId="0" borderId="205" xfId="0" applyFont="1" applyBorder="1" applyAlignment="1">
      <alignment horizontal="center" vertical="center" wrapText="1"/>
    </xf>
    <xf numFmtId="0" fontId="0" fillId="0" borderId="178" xfId="0" applyBorder="1" applyAlignment="1" applyProtection="1">
      <alignment horizontal="center" vertical="center"/>
      <protection locked="0"/>
    </xf>
    <xf numFmtId="0" fontId="0" fillId="0" borderId="214" xfId="0" applyBorder="1" applyAlignment="1" applyProtection="1">
      <alignment horizontal="center" vertical="center"/>
      <protection locked="0"/>
    </xf>
    <xf numFmtId="0" fontId="25" fillId="0" borderId="20" xfId="1" applyFont="1" applyBorder="1" applyAlignment="1" applyProtection="1">
      <alignment horizontal="left" vertical="center" wrapText="1"/>
    </xf>
    <xf numFmtId="0" fontId="25" fillId="0" borderId="0" xfId="1" applyFont="1" applyBorder="1" applyAlignment="1" applyProtection="1">
      <alignment horizontal="left" vertical="center" wrapText="1"/>
    </xf>
    <xf numFmtId="0" fontId="25" fillId="0" borderId="3" xfId="1" applyFont="1" applyBorder="1" applyAlignment="1" applyProtection="1">
      <alignment horizontal="left" vertical="center" wrapText="1"/>
    </xf>
    <xf numFmtId="0" fontId="22" fillId="0" borderId="29" xfId="1" applyFont="1" applyBorder="1" applyAlignment="1" applyProtection="1">
      <alignment horizontal="center" vertical="center" wrapText="1"/>
    </xf>
    <xf numFmtId="0" fontId="25" fillId="0" borderId="0" xfId="1" applyFont="1" applyBorder="1" applyAlignment="1" applyProtection="1">
      <alignment horizontal="center" vertical="center" wrapText="1"/>
    </xf>
    <xf numFmtId="0" fontId="11" fillId="0" borderId="135" xfId="1" applyFont="1" applyBorder="1" applyAlignment="1" applyProtection="1">
      <alignment horizontal="center" vertical="center" wrapText="1"/>
    </xf>
    <xf numFmtId="0" fontId="11" fillId="0" borderId="136" xfId="1" applyFont="1" applyBorder="1" applyAlignment="1" applyProtection="1">
      <alignment horizontal="center" vertical="center" wrapText="1"/>
    </xf>
    <xf numFmtId="0" fontId="11" fillId="0" borderId="20" xfId="1" applyFont="1" applyBorder="1" applyAlignment="1" applyProtection="1">
      <alignment horizontal="center" vertical="center" wrapText="1"/>
    </xf>
    <xf numFmtId="0" fontId="11" fillId="0" borderId="137" xfId="1" applyFont="1" applyBorder="1" applyAlignment="1" applyProtection="1">
      <alignment horizontal="center" vertical="center" wrapText="1"/>
    </xf>
    <xf numFmtId="0" fontId="22" fillId="0" borderId="115" xfId="1" applyFont="1" applyBorder="1" applyAlignment="1" applyProtection="1">
      <alignment horizontal="center" vertical="center" wrapText="1"/>
    </xf>
    <xf numFmtId="0" fontId="22" fillId="0" borderId="0" xfId="1" applyFont="1" applyBorder="1" applyAlignment="1" applyProtection="1">
      <alignment horizontal="center" vertical="center" wrapText="1"/>
    </xf>
    <xf numFmtId="0" fontId="5" fillId="0" borderId="138" xfId="1" applyFont="1" applyBorder="1" applyAlignment="1" applyProtection="1">
      <alignment horizontal="center" vertical="center" wrapText="1"/>
    </xf>
    <xf numFmtId="0" fontId="3" fillId="0" borderId="105" xfId="1" applyFont="1" applyBorder="1" applyAlignment="1" applyProtection="1">
      <alignment horizontal="center" vertical="center" wrapText="1"/>
    </xf>
    <xf numFmtId="0" fontId="19" fillId="0" borderId="0" xfId="1" applyFont="1" applyBorder="1" applyAlignment="1" applyProtection="1">
      <alignment horizontal="center" vertical="center" wrapText="1"/>
    </xf>
    <xf numFmtId="0" fontId="25" fillId="0" borderId="73" xfId="1" applyFont="1" applyBorder="1" applyAlignment="1" applyProtection="1">
      <alignment horizontal="left" vertical="center" wrapText="1"/>
    </xf>
    <xf numFmtId="0" fontId="25" fillId="0" borderId="4" xfId="1" applyFont="1" applyBorder="1" applyAlignment="1" applyProtection="1">
      <alignment horizontal="left" vertical="center" wrapText="1"/>
    </xf>
    <xf numFmtId="0" fontId="25" fillId="0" borderId="5" xfId="1" applyFont="1" applyBorder="1" applyAlignment="1" applyProtection="1">
      <alignment horizontal="left" vertical="center" wrapText="1"/>
    </xf>
    <xf numFmtId="0" fontId="31" fillId="4" borderId="74" xfId="1" applyFont="1" applyFill="1" applyBorder="1" applyAlignment="1" applyProtection="1">
      <alignment horizontal="center" vertical="center"/>
    </xf>
    <xf numFmtId="0" fontId="31" fillId="4" borderId="75" xfId="1" applyFont="1" applyFill="1" applyBorder="1" applyAlignment="1" applyProtection="1">
      <alignment horizontal="center" vertical="center"/>
    </xf>
    <xf numFmtId="0" fontId="19" fillId="0" borderId="76" xfId="1" applyFont="1" applyBorder="1" applyAlignment="1" applyProtection="1">
      <alignment horizontal="center" vertical="center"/>
    </xf>
    <xf numFmtId="0" fontId="19" fillId="0" borderId="29" xfId="1" applyFont="1" applyBorder="1" applyAlignment="1" applyProtection="1">
      <alignment horizontal="center" vertical="center"/>
    </xf>
    <xf numFmtId="0" fontId="19" fillId="0" borderId="21" xfId="1" applyFont="1" applyBorder="1" applyAlignment="1" applyProtection="1">
      <alignment horizontal="center" vertical="center"/>
    </xf>
    <xf numFmtId="0" fontId="19" fillId="0" borderId="22" xfId="1" applyFont="1" applyBorder="1" applyAlignment="1" applyProtection="1">
      <alignment horizontal="center" vertical="center"/>
    </xf>
    <xf numFmtId="0" fontId="13" fillId="0" borderId="77" xfId="1" applyFont="1" applyBorder="1" applyAlignment="1" applyProtection="1">
      <alignment horizontal="center" vertical="center" wrapText="1"/>
    </xf>
    <xf numFmtId="0" fontId="3" fillId="0" borderId="78" xfId="1" applyFont="1" applyBorder="1" applyAlignment="1" applyProtection="1">
      <alignment horizontal="center" vertical="center" wrapText="1"/>
    </xf>
    <xf numFmtId="0" fontId="22" fillId="0" borderId="1" xfId="1" applyFont="1" applyBorder="1" applyAlignment="1" applyProtection="1">
      <alignment horizontal="center" vertical="center" wrapText="1"/>
    </xf>
    <xf numFmtId="0" fontId="19" fillId="4" borderId="74" xfId="1" applyFont="1" applyFill="1" applyBorder="1" applyAlignment="1" applyProtection="1">
      <alignment horizontal="center" vertical="center"/>
    </xf>
    <xf numFmtId="0" fontId="19" fillId="4" borderId="79" xfId="1" applyFont="1" applyFill="1" applyBorder="1" applyAlignment="1" applyProtection="1">
      <alignment horizontal="center" vertical="center"/>
    </xf>
    <xf numFmtId="0" fontId="19" fillId="0" borderId="4" xfId="1" applyFont="1" applyBorder="1" applyAlignment="1" applyProtection="1">
      <alignment horizontal="center" vertical="center" wrapText="1"/>
    </xf>
    <xf numFmtId="0" fontId="25" fillId="0" borderId="76" xfId="1" applyFont="1" applyBorder="1" applyAlignment="1" applyProtection="1">
      <alignment horizontal="left" vertical="center" wrapText="1"/>
    </xf>
    <xf numFmtId="0" fontId="25" fillId="0" borderId="29" xfId="1" applyFont="1" applyBorder="1" applyAlignment="1" applyProtection="1">
      <alignment horizontal="left" vertical="center" wrapText="1"/>
    </xf>
    <xf numFmtId="0" fontId="25" fillId="0" borderId="80" xfId="1" applyFont="1" applyBorder="1" applyAlignment="1" applyProtection="1">
      <alignment horizontal="left" vertical="center" wrapText="1"/>
    </xf>
    <xf numFmtId="0" fontId="3" fillId="0" borderId="81" xfId="1" applyFont="1" applyBorder="1" applyAlignment="1" applyProtection="1">
      <alignment horizontal="center" vertical="center" wrapText="1"/>
    </xf>
    <xf numFmtId="0" fontId="13" fillId="0" borderId="82" xfId="1" applyFont="1" applyBorder="1" applyAlignment="1" applyProtection="1">
      <alignment horizontal="center" vertical="center" wrapText="1"/>
    </xf>
    <xf numFmtId="0" fontId="19" fillId="4" borderId="83" xfId="1" applyFont="1" applyFill="1" applyBorder="1" applyAlignment="1" applyProtection="1">
      <alignment horizontal="center" vertical="center"/>
    </xf>
    <xf numFmtId="0" fontId="19" fillId="4" borderId="84" xfId="1" applyFont="1" applyFill="1" applyBorder="1" applyAlignment="1" applyProtection="1">
      <alignment horizontal="center" vertical="center"/>
    </xf>
    <xf numFmtId="0" fontId="19" fillId="4" borderId="85" xfId="1" applyFont="1" applyFill="1" applyBorder="1" applyAlignment="1" applyProtection="1">
      <alignment horizontal="center" vertical="center"/>
    </xf>
    <xf numFmtId="0" fontId="13" fillId="0" borderId="86" xfId="1" applyFont="1" applyBorder="1" applyAlignment="1" applyProtection="1">
      <alignment horizontal="center" vertical="center" wrapText="1"/>
    </xf>
    <xf numFmtId="0" fontId="3" fillId="0" borderId="86" xfId="1" applyFont="1" applyBorder="1" applyAlignment="1" applyProtection="1">
      <alignment horizontal="center" vertical="center" wrapText="1"/>
    </xf>
    <xf numFmtId="0" fontId="13" fillId="0" borderId="144" xfId="1" applyFont="1" applyBorder="1" applyAlignment="1" applyProtection="1">
      <alignment horizontal="center" vertical="center"/>
    </xf>
    <xf numFmtId="0" fontId="13" fillId="0" borderId="181" xfId="1" applyFont="1" applyBorder="1" applyAlignment="1" applyProtection="1">
      <alignment horizontal="center" vertical="center"/>
    </xf>
    <xf numFmtId="0" fontId="13" fillId="0" borderId="145" xfId="1" applyFont="1" applyBorder="1" applyAlignment="1" applyProtection="1">
      <alignment horizontal="center" vertical="center"/>
    </xf>
    <xf numFmtId="0" fontId="13" fillId="0" borderId="185" xfId="1" applyFont="1" applyBorder="1" applyAlignment="1" applyProtection="1">
      <alignment horizontal="center" vertical="center"/>
    </xf>
    <xf numFmtId="0" fontId="2" fillId="0" borderId="117" xfId="1" applyFont="1" applyBorder="1" applyAlignment="1" applyProtection="1">
      <alignment horizontal="center" vertical="center" wrapText="1"/>
    </xf>
    <xf numFmtId="0" fontId="2" fillId="0" borderId="118" xfId="1" applyFont="1" applyBorder="1" applyAlignment="1" applyProtection="1">
      <alignment horizontal="center" vertical="center" wrapText="1"/>
    </xf>
    <xf numFmtId="0" fontId="15" fillId="0" borderId="171" xfId="1" applyFont="1" applyBorder="1" applyAlignment="1" applyProtection="1">
      <alignment horizontal="center" vertical="center"/>
    </xf>
    <xf numFmtId="0" fontId="15" fillId="0" borderId="172" xfId="1" applyFont="1" applyBorder="1" applyAlignment="1" applyProtection="1">
      <alignment horizontal="center" vertical="center"/>
    </xf>
    <xf numFmtId="0" fontId="7" fillId="0" borderId="149" xfId="1" applyFont="1" applyBorder="1" applyAlignment="1" applyProtection="1">
      <alignment horizontal="center" vertical="center"/>
    </xf>
    <xf numFmtId="0" fontId="7" fillId="0" borderId="193" xfId="1" applyFont="1" applyBorder="1" applyAlignment="1" applyProtection="1">
      <alignment horizontal="center" vertical="center"/>
    </xf>
    <xf numFmtId="0" fontId="7" fillId="0" borderId="144" xfId="1" applyFont="1" applyBorder="1" applyAlignment="1" applyProtection="1">
      <alignment horizontal="center" vertical="center"/>
    </xf>
    <xf numFmtId="0" fontId="7" fillId="0" borderId="181" xfId="1" applyFont="1" applyBorder="1" applyAlignment="1" applyProtection="1">
      <alignment horizontal="center" vertical="center"/>
    </xf>
    <xf numFmtId="0" fontId="2" fillId="0" borderId="9" xfId="1" applyFont="1" applyBorder="1" applyAlignment="1" applyProtection="1">
      <alignment horizontal="center" vertical="center"/>
    </xf>
    <xf numFmtId="10" fontId="16" fillId="3" borderId="194" xfId="2" applyNumberFormat="1" applyFont="1" applyFill="1" applyBorder="1" applyAlignment="1" applyProtection="1">
      <alignment horizontal="center" vertical="center"/>
    </xf>
    <xf numFmtId="10" fontId="16" fillId="3" borderId="134" xfId="2" applyNumberFormat="1" applyFont="1" applyFill="1" applyBorder="1" applyAlignment="1" applyProtection="1">
      <alignment horizontal="center" vertical="center"/>
    </xf>
    <xf numFmtId="164" fontId="11" fillId="2" borderId="194" xfId="1" applyNumberFormat="1" applyFont="1" applyFill="1" applyBorder="1" applyAlignment="1" applyProtection="1">
      <alignment horizontal="center" vertical="center"/>
    </xf>
    <xf numFmtId="164" fontId="11" fillId="2" borderId="195" xfId="1" applyNumberFormat="1" applyFont="1" applyFill="1" applyBorder="1" applyAlignment="1" applyProtection="1">
      <alignment horizontal="center" vertical="center"/>
    </xf>
    <xf numFmtId="164" fontId="11" fillId="5" borderId="169" xfId="1" applyNumberFormat="1" applyFont="1" applyFill="1" applyBorder="1" applyAlignment="1" applyProtection="1">
      <alignment horizontal="center"/>
    </xf>
    <xf numFmtId="164" fontId="11" fillId="5" borderId="170" xfId="1" applyNumberFormat="1" applyFont="1" applyFill="1" applyBorder="1" applyAlignment="1" applyProtection="1">
      <alignment horizontal="center"/>
    </xf>
    <xf numFmtId="164" fontId="41" fillId="0" borderId="71" xfId="1" applyNumberFormat="1" applyFont="1" applyBorder="1" applyAlignment="1" applyProtection="1">
      <alignment horizontal="center" vertical="center"/>
    </xf>
    <xf numFmtId="164" fontId="41" fillId="0" borderId="72" xfId="1" applyNumberFormat="1" applyFont="1" applyBorder="1" applyAlignment="1" applyProtection="1">
      <alignment horizontal="center" vertical="center"/>
    </xf>
    <xf numFmtId="0" fontId="19" fillId="0" borderId="95" xfId="1" applyFont="1" applyBorder="1" applyAlignment="1" applyProtection="1">
      <alignment horizontal="center" vertical="center" textRotation="90" wrapText="1"/>
    </xf>
    <xf numFmtId="0" fontId="19" fillId="0" borderId="96" xfId="1" applyFont="1" applyBorder="1" applyAlignment="1" applyProtection="1">
      <alignment horizontal="center" vertical="center" textRotation="90" wrapText="1"/>
    </xf>
    <xf numFmtId="0" fontId="19" fillId="0" borderId="97" xfId="1" applyFont="1" applyBorder="1" applyAlignment="1" applyProtection="1">
      <alignment horizontal="center" vertical="center" textRotation="90" wrapText="1"/>
    </xf>
    <xf numFmtId="0" fontId="23" fillId="0" borderId="20" xfId="1" applyFont="1" applyBorder="1" applyAlignment="1" applyProtection="1">
      <alignment horizontal="center" vertical="center" textRotation="90" wrapText="1"/>
    </xf>
    <xf numFmtId="0" fontId="2" fillId="0" borderId="186" xfId="1" applyFont="1" applyBorder="1" applyAlignment="1" applyProtection="1">
      <alignment horizontal="center" vertical="center"/>
    </xf>
    <xf numFmtId="0" fontId="2" fillId="0" borderId="178" xfId="1" applyFont="1" applyBorder="1" applyAlignment="1" applyProtection="1">
      <alignment horizontal="center" vertical="center"/>
    </xf>
    <xf numFmtId="0" fontId="2" fillId="0" borderId="187" xfId="1" applyFont="1" applyBorder="1" applyAlignment="1" applyProtection="1">
      <alignment horizontal="center" vertical="center"/>
    </xf>
    <xf numFmtId="0" fontId="2" fillId="0" borderId="171" xfId="1" applyFont="1" applyBorder="1" applyAlignment="1" applyProtection="1">
      <alignment horizontal="center" vertical="center"/>
    </xf>
    <xf numFmtId="0" fontId="24" fillId="0" borderId="98" xfId="1" applyFont="1" applyBorder="1" applyAlignment="1" applyProtection="1">
      <alignment horizontal="center" vertical="center" textRotation="90" wrapText="1"/>
    </xf>
    <xf numFmtId="0" fontId="24" fillId="0" borderId="99" xfId="1" applyFont="1" applyBorder="1" applyAlignment="1" applyProtection="1">
      <alignment horizontal="center" vertical="center" textRotation="90" wrapText="1"/>
    </xf>
    <xf numFmtId="0" fontId="2" fillId="0" borderId="98" xfId="1" applyFont="1" applyBorder="1" applyAlignment="1" applyProtection="1">
      <alignment horizontal="center" vertical="center" textRotation="90" wrapText="1"/>
    </xf>
    <xf numFmtId="0" fontId="5" fillId="0" borderId="77" xfId="1" applyFont="1" applyBorder="1" applyAlignment="1" applyProtection="1">
      <alignment horizontal="center" vertical="center" wrapText="1"/>
    </xf>
    <xf numFmtId="164" fontId="29" fillId="0" borderId="4" xfId="1" applyNumberFormat="1" applyFont="1" applyBorder="1" applyAlignment="1" applyProtection="1">
      <alignment horizontal="center" vertical="center" wrapText="1"/>
    </xf>
    <xf numFmtId="0" fontId="2" fillId="0" borderId="129" xfId="1" applyFont="1" applyBorder="1" applyAlignment="1" applyProtection="1">
      <alignment horizontal="center" vertical="center" wrapText="1"/>
    </xf>
    <xf numFmtId="0" fontId="2" fillId="0" borderId="130" xfId="1" applyFont="1" applyBorder="1" applyAlignment="1" applyProtection="1">
      <alignment horizontal="center" vertical="center" wrapText="1"/>
    </xf>
    <xf numFmtId="0" fontId="2" fillId="0" borderId="131" xfId="1" applyFont="1" applyBorder="1" applyAlignment="1" applyProtection="1">
      <alignment horizontal="center" vertical="center" wrapText="1"/>
    </xf>
    <xf numFmtId="0" fontId="2" fillId="0" borderId="132" xfId="1" applyFont="1" applyBorder="1" applyAlignment="1" applyProtection="1">
      <alignment horizontal="center" vertical="center" wrapText="1"/>
    </xf>
    <xf numFmtId="0" fontId="5" fillId="0" borderId="82" xfId="1" applyFont="1" applyBorder="1" applyAlignment="1" applyProtection="1">
      <alignment horizontal="center" vertical="center" wrapText="1"/>
    </xf>
    <xf numFmtId="0" fontId="23" fillId="0" borderId="0" xfId="1" applyFont="1" applyBorder="1" applyAlignment="1" applyProtection="1">
      <alignment horizontal="center" vertical="center" wrapText="1"/>
    </xf>
    <xf numFmtId="165" fontId="23" fillId="6" borderId="0" xfId="1" applyNumberFormat="1" applyFont="1" applyFill="1" applyBorder="1" applyAlignment="1" applyProtection="1">
      <alignment horizontal="center" vertical="center" wrapText="1"/>
    </xf>
    <xf numFmtId="165" fontId="29" fillId="0" borderId="0" xfId="1" applyNumberFormat="1" applyFont="1" applyBorder="1" applyAlignment="1" applyProtection="1">
      <alignment horizontal="center" vertical="center" wrapText="1"/>
    </xf>
    <xf numFmtId="0" fontId="2" fillId="0" borderId="0" xfId="1" applyBorder="1" applyAlignment="1" applyProtection="1">
      <alignment horizontal="center"/>
    </xf>
    <xf numFmtId="0" fontId="6" fillId="0" borderId="82" xfId="1" applyFont="1" applyBorder="1" applyAlignment="1" applyProtection="1">
      <alignment horizontal="center" vertical="center" wrapText="1"/>
    </xf>
    <xf numFmtId="0" fontId="2" fillId="0" borderId="86" xfId="1" applyBorder="1" applyAlignment="1" applyProtection="1">
      <alignment horizontal="center" vertical="center" wrapText="1"/>
    </xf>
    <xf numFmtId="0" fontId="2" fillId="0" borderId="133" xfId="1" applyBorder="1" applyAlignment="1" applyProtection="1">
      <alignment horizontal="center" vertical="center" wrapText="1"/>
    </xf>
    <xf numFmtId="0" fontId="2" fillId="0" borderId="151" xfId="1" applyFont="1" applyBorder="1" applyAlignment="1" applyProtection="1">
      <alignment horizontal="center" vertical="center"/>
    </xf>
    <xf numFmtId="0" fontId="2" fillId="0" borderId="0" xfId="1" applyFont="1" applyBorder="1" applyAlignment="1" applyProtection="1">
      <alignment horizontal="center" vertical="center"/>
    </xf>
    <xf numFmtId="0" fontId="4" fillId="0" borderId="60" xfId="1" applyFont="1" applyBorder="1" applyAlignment="1" applyProtection="1">
      <alignment horizontal="center" wrapText="1"/>
    </xf>
    <xf numFmtId="0" fontId="4" fillId="0" borderId="38" xfId="1" applyFont="1" applyBorder="1" applyAlignment="1" applyProtection="1">
      <alignment horizontal="center" wrapText="1"/>
    </xf>
    <xf numFmtId="0" fontId="4" fillId="0" borderId="61" xfId="1" applyFont="1" applyBorder="1" applyAlignment="1" applyProtection="1">
      <alignment horizontal="center" wrapText="1"/>
    </xf>
    <xf numFmtId="0" fontId="12" fillId="0" borderId="52" xfId="1" applyFont="1" applyBorder="1" applyAlignment="1" applyProtection="1">
      <alignment horizontal="center" vertical="center" wrapText="1"/>
    </xf>
    <xf numFmtId="0" fontId="12" fillId="0" borderId="11" xfId="1" applyFont="1" applyBorder="1" applyAlignment="1" applyProtection="1">
      <alignment horizontal="center" vertical="center" wrapText="1"/>
    </xf>
    <xf numFmtId="0" fontId="8" fillId="6" borderId="16" xfId="1" applyNumberFormat="1" applyFont="1" applyFill="1" applyBorder="1" applyAlignment="1" applyProtection="1">
      <alignment horizontal="center" vertical="center" wrapText="1"/>
    </xf>
    <xf numFmtId="0" fontId="8" fillId="6" borderId="100" xfId="1" applyNumberFormat="1" applyFont="1" applyFill="1" applyBorder="1" applyAlignment="1" applyProtection="1">
      <alignment horizontal="center" vertical="center" wrapText="1"/>
    </xf>
    <xf numFmtId="0" fontId="8" fillId="6" borderId="17" xfId="1" applyNumberFormat="1" applyFont="1" applyFill="1" applyBorder="1" applyAlignment="1" applyProtection="1">
      <alignment horizontal="center" vertical="center" wrapText="1"/>
    </xf>
    <xf numFmtId="0" fontId="3" fillId="0" borderId="11" xfId="1" applyFont="1" applyBorder="1" applyAlignment="1" applyProtection="1">
      <alignment horizontal="center" vertical="center" wrapText="1"/>
    </xf>
    <xf numFmtId="0" fontId="11" fillId="6" borderId="16" xfId="1" applyNumberFormat="1" applyFont="1" applyFill="1" applyBorder="1" applyAlignment="1" applyProtection="1">
      <alignment horizontal="center" vertical="center" wrapText="1"/>
    </xf>
    <xf numFmtId="0" fontId="11" fillId="6" borderId="100" xfId="1" applyNumberFormat="1" applyFont="1" applyFill="1" applyBorder="1" applyAlignment="1" applyProtection="1">
      <alignment horizontal="center" vertical="center" wrapText="1"/>
    </xf>
    <xf numFmtId="0" fontId="5" fillId="0" borderId="11" xfId="1" applyFont="1" applyBorder="1" applyAlignment="1" applyProtection="1">
      <alignment horizontal="center" vertical="center" wrapText="1"/>
    </xf>
    <xf numFmtId="0" fontId="13" fillId="6" borderId="11" xfId="1" applyFont="1" applyFill="1" applyBorder="1" applyAlignment="1" applyProtection="1">
      <alignment horizontal="center" vertical="center" wrapText="1"/>
    </xf>
    <xf numFmtId="0" fontId="4" fillId="0" borderId="47" xfId="1" applyFont="1" applyBorder="1" applyAlignment="1" applyProtection="1">
      <alignment horizontal="center" vertical="center" wrapText="1"/>
    </xf>
    <xf numFmtId="0" fontId="4" fillId="0" borderId="35" xfId="1" applyFont="1" applyBorder="1" applyAlignment="1" applyProtection="1">
      <alignment horizontal="center" vertical="center" wrapText="1"/>
    </xf>
    <xf numFmtId="0" fontId="4" fillId="0" borderId="48" xfId="1" applyFont="1" applyBorder="1" applyAlignment="1" applyProtection="1">
      <alignment horizontal="center" vertical="center" wrapText="1"/>
    </xf>
    <xf numFmtId="0" fontId="4" fillId="0" borderId="36" xfId="1" applyFont="1" applyBorder="1" applyAlignment="1" applyProtection="1">
      <alignment horizontal="center" vertical="center" wrapText="1"/>
    </xf>
    <xf numFmtId="0" fontId="4" fillId="8" borderId="35" xfId="1" applyFont="1" applyFill="1" applyBorder="1" applyAlignment="1" applyProtection="1">
      <alignment horizontal="center" vertical="center"/>
    </xf>
    <xf numFmtId="0" fontId="4" fillId="8" borderId="36" xfId="1" applyFont="1" applyFill="1" applyBorder="1" applyAlignment="1" applyProtection="1">
      <alignment horizontal="center" vertical="center"/>
    </xf>
    <xf numFmtId="0" fontId="35" fillId="0" borderId="35" xfId="1" applyFont="1" applyBorder="1" applyAlignment="1" applyProtection="1">
      <alignment horizontal="center" vertical="center" wrapText="1"/>
    </xf>
    <xf numFmtId="0" fontId="35" fillId="0" borderId="36" xfId="1" applyFont="1" applyBorder="1" applyAlignment="1" applyProtection="1">
      <alignment horizontal="center" vertical="center" wrapText="1"/>
    </xf>
    <xf numFmtId="0" fontId="4" fillId="8" borderId="35" xfId="1" applyFont="1" applyFill="1" applyBorder="1" applyAlignment="1" applyProtection="1">
      <alignment horizontal="center" vertical="center" wrapText="1"/>
    </xf>
    <xf numFmtId="0" fontId="4" fillId="8" borderId="62" xfId="1" applyFont="1" applyFill="1" applyBorder="1" applyAlignment="1" applyProtection="1">
      <alignment horizontal="center" vertical="center" wrapText="1"/>
    </xf>
    <xf numFmtId="0" fontId="4" fillId="8" borderId="36" xfId="1" applyFont="1" applyFill="1" applyBorder="1" applyAlignment="1" applyProtection="1">
      <alignment horizontal="center" vertical="center" wrapText="1"/>
    </xf>
    <xf numFmtId="0" fontId="4" fillId="8" borderId="63" xfId="1" applyFont="1" applyFill="1" applyBorder="1" applyAlignment="1" applyProtection="1">
      <alignment horizontal="center" vertical="center" wrapText="1"/>
    </xf>
    <xf numFmtId="0" fontId="2" fillId="0" borderId="34" xfId="1" applyFont="1" applyBorder="1" applyAlignment="1" applyProtection="1">
      <alignment horizontal="right" vertical="center"/>
    </xf>
    <xf numFmtId="0" fontId="42" fillId="5" borderId="57" xfId="1" applyFont="1" applyFill="1" applyBorder="1" applyAlignment="1" applyProtection="1">
      <alignment horizontal="center" vertical="center"/>
    </xf>
    <xf numFmtId="0" fontId="42" fillId="5" borderId="58" xfId="1" applyFont="1" applyFill="1" applyBorder="1" applyAlignment="1" applyProtection="1">
      <alignment horizontal="center" vertical="center"/>
    </xf>
    <xf numFmtId="0" fontId="3" fillId="0" borderId="55" xfId="1" applyFont="1" applyBorder="1" applyAlignment="1" applyProtection="1">
      <alignment horizontal="center" vertical="center" wrapText="1"/>
    </xf>
    <xf numFmtId="0" fontId="3" fillId="0" borderId="34" xfId="1" applyFont="1" applyBorder="1" applyAlignment="1" applyProtection="1">
      <alignment horizontal="center" vertical="center" wrapText="1"/>
    </xf>
    <xf numFmtId="0" fontId="3" fillId="0" borderId="56" xfId="1" applyFont="1" applyBorder="1" applyAlignment="1" applyProtection="1">
      <alignment horizontal="center" vertical="center" wrapText="1"/>
    </xf>
    <xf numFmtId="0" fontId="3" fillId="0" borderId="33" xfId="1" applyFont="1" applyBorder="1" applyAlignment="1" applyProtection="1">
      <alignment horizontal="center" vertical="center" wrapText="1"/>
    </xf>
    <xf numFmtId="164" fontId="13" fillId="5" borderId="37" xfId="1" applyNumberFormat="1" applyFont="1" applyFill="1" applyBorder="1" applyAlignment="1" applyProtection="1">
      <alignment horizontal="center" vertical="center"/>
    </xf>
    <xf numFmtId="164" fontId="13" fillId="5" borderId="38" xfId="1" applyNumberFormat="1" applyFont="1" applyFill="1" applyBorder="1" applyAlignment="1" applyProtection="1">
      <alignment horizontal="center" vertical="center"/>
    </xf>
    <xf numFmtId="164" fontId="13" fillId="5" borderId="39" xfId="1" applyNumberFormat="1" applyFont="1" applyFill="1" applyBorder="1" applyAlignment="1" applyProtection="1">
      <alignment horizontal="center" vertical="center"/>
    </xf>
    <xf numFmtId="164" fontId="13" fillId="5" borderId="40" xfId="1" applyNumberFormat="1" applyFont="1" applyFill="1" applyBorder="1" applyAlignment="1" applyProtection="1">
      <alignment horizontal="center" vertical="center"/>
    </xf>
    <xf numFmtId="164" fontId="13" fillId="5" borderId="22" xfId="1" applyNumberFormat="1" applyFont="1" applyFill="1" applyBorder="1" applyAlignment="1" applyProtection="1">
      <alignment horizontal="center" vertical="center"/>
    </xf>
    <xf numFmtId="164" fontId="13" fillId="5" borderId="41" xfId="1" applyNumberFormat="1" applyFont="1" applyFill="1" applyBorder="1" applyAlignment="1" applyProtection="1">
      <alignment horizontal="center" vertical="center"/>
    </xf>
    <xf numFmtId="0" fontId="4" fillId="0" borderId="34" xfId="1" applyFont="1" applyBorder="1" applyAlignment="1" applyProtection="1">
      <alignment horizontal="center" vertical="center"/>
    </xf>
    <xf numFmtId="0" fontId="38" fillId="5" borderId="34" xfId="1" applyFont="1" applyFill="1" applyBorder="1" applyAlignment="1" applyProtection="1">
      <alignment horizontal="center" vertical="center"/>
    </xf>
    <xf numFmtId="0" fontId="38" fillId="5" borderId="46" xfId="1" applyFont="1" applyFill="1" applyBorder="1" applyAlignment="1" applyProtection="1">
      <alignment horizontal="center" vertical="center"/>
    </xf>
    <xf numFmtId="0" fontId="4" fillId="0" borderId="33" xfId="1" applyFont="1" applyBorder="1" applyAlignment="1" applyProtection="1">
      <alignment horizontal="center" vertical="center"/>
    </xf>
    <xf numFmtId="0" fontId="38" fillId="5" borderId="33" xfId="1" applyFont="1" applyFill="1" applyBorder="1" applyAlignment="1" applyProtection="1">
      <alignment horizontal="center" vertical="center"/>
    </xf>
    <xf numFmtId="0" fontId="38" fillId="5" borderId="67" xfId="1" applyFont="1" applyFill="1" applyBorder="1" applyAlignment="1" applyProtection="1">
      <alignment horizontal="center" vertical="center"/>
    </xf>
    <xf numFmtId="4" fontId="13" fillId="5" borderId="69" xfId="1" applyNumberFormat="1" applyFont="1" applyFill="1" applyBorder="1" applyAlignment="1" applyProtection="1">
      <alignment horizontal="center" vertical="center"/>
    </xf>
    <xf numFmtId="4" fontId="13" fillId="5" borderId="70" xfId="1" applyNumberFormat="1" applyFont="1" applyFill="1" applyBorder="1" applyAlignment="1" applyProtection="1">
      <alignment horizontal="center" vertical="center"/>
    </xf>
    <xf numFmtId="0" fontId="2" fillId="0" borderId="19" xfId="1" applyBorder="1" applyAlignment="1" applyProtection="1">
      <alignment horizontal="center"/>
    </xf>
    <xf numFmtId="0" fontId="2" fillId="0" borderId="33" xfId="1" applyBorder="1" applyAlignment="1" applyProtection="1">
      <alignment horizontal="center"/>
    </xf>
    <xf numFmtId="4" fontId="13" fillId="5" borderId="33" xfId="1" applyNumberFormat="1" applyFont="1" applyFill="1" applyBorder="1" applyAlignment="1" applyProtection="1">
      <alignment horizontal="center" vertical="center"/>
    </xf>
    <xf numFmtId="4" fontId="13" fillId="5" borderId="67" xfId="1" applyNumberFormat="1" applyFont="1" applyFill="1" applyBorder="1" applyAlignment="1" applyProtection="1">
      <alignment horizontal="center" vertical="center"/>
    </xf>
    <xf numFmtId="0" fontId="3" fillId="0" borderId="53" xfId="1" applyFont="1" applyBorder="1" applyAlignment="1" applyProtection="1">
      <alignment horizontal="center" vertical="center" wrapText="1"/>
    </xf>
    <xf numFmtId="0" fontId="3" fillId="0" borderId="54" xfId="1" applyFont="1" applyBorder="1" applyAlignment="1" applyProtection="1">
      <alignment horizontal="center" vertical="center" wrapText="1"/>
    </xf>
    <xf numFmtId="0" fontId="42" fillId="5" borderId="18" xfId="1" applyFont="1" applyFill="1" applyBorder="1" applyAlignment="1" applyProtection="1">
      <alignment horizontal="center" vertical="center"/>
    </xf>
    <xf numFmtId="0" fontId="42" fillId="5" borderId="59" xfId="1" applyFont="1" applyFill="1" applyBorder="1" applyAlignment="1" applyProtection="1">
      <alignment horizontal="center" vertical="center"/>
    </xf>
    <xf numFmtId="0" fontId="2" fillId="0" borderId="33" xfId="1" applyFont="1" applyBorder="1" applyAlignment="1" applyProtection="1">
      <alignment horizontal="center" vertical="center"/>
    </xf>
    <xf numFmtId="0" fontId="43" fillId="5" borderId="18" xfId="1" applyFont="1" applyFill="1" applyBorder="1" applyAlignment="1" applyProtection="1">
      <alignment horizontal="center" vertical="center"/>
    </xf>
    <xf numFmtId="0" fontId="43" fillId="5" borderId="59" xfId="1" applyFont="1" applyFill="1" applyBorder="1" applyAlignment="1" applyProtection="1">
      <alignment horizontal="center" vertical="center"/>
    </xf>
    <xf numFmtId="0" fontId="11" fillId="0" borderId="33" xfId="1" applyFont="1" applyBorder="1" applyAlignment="1" applyProtection="1">
      <alignment horizontal="right" vertical="center"/>
    </xf>
    <xf numFmtId="0" fontId="2" fillId="0" borderId="34" xfId="1" applyFont="1" applyBorder="1" applyAlignment="1" applyProtection="1">
      <alignment horizontal="center" vertical="center"/>
    </xf>
    <xf numFmtId="0" fontId="43" fillId="5" borderId="57" xfId="1" applyFont="1" applyFill="1" applyBorder="1" applyAlignment="1" applyProtection="1">
      <alignment horizontal="center" vertical="center"/>
    </xf>
    <xf numFmtId="0" fontId="43" fillId="5" borderId="58" xfId="1" applyFont="1" applyFill="1" applyBorder="1" applyAlignment="1" applyProtection="1">
      <alignment horizontal="center" vertical="center"/>
    </xf>
    <xf numFmtId="0" fontId="4" fillId="0" borderId="55" xfId="1" applyFont="1" applyBorder="1" applyAlignment="1" applyProtection="1">
      <alignment horizontal="center" vertical="center" wrapText="1"/>
    </xf>
    <xf numFmtId="0" fontId="4" fillId="0" borderId="56" xfId="1" applyFont="1" applyBorder="1" applyAlignment="1" applyProtection="1">
      <alignment horizontal="center" vertical="center" wrapText="1"/>
    </xf>
    <xf numFmtId="0" fontId="11" fillId="0" borderId="34" xfId="1" applyFont="1" applyBorder="1" applyAlignment="1" applyProtection="1">
      <alignment horizontal="right" vertical="center"/>
    </xf>
    <xf numFmtId="0" fontId="6" fillId="0" borderId="38" xfId="1" applyFont="1" applyBorder="1" applyAlignment="1" applyProtection="1">
      <alignment horizontal="center" vertical="center" wrapText="1"/>
    </xf>
    <xf numFmtId="0" fontId="6" fillId="0" borderId="22" xfId="1" applyFont="1" applyBorder="1" applyAlignment="1" applyProtection="1">
      <alignment horizontal="center" vertical="center" wrapText="1"/>
    </xf>
    <xf numFmtId="0" fontId="2" fillId="0" borderId="68" xfId="1" applyBorder="1" applyAlignment="1" applyProtection="1">
      <alignment horizontal="center"/>
    </xf>
    <xf numFmtId="0" fontId="2" fillId="0" borderId="69" xfId="1" applyBorder="1" applyAlignment="1" applyProtection="1">
      <alignment horizontal="center"/>
    </xf>
    <xf numFmtId="0" fontId="3" fillId="0" borderId="101" xfId="1" applyFont="1" applyBorder="1" applyAlignment="1" applyProtection="1">
      <alignment horizontal="center" vertical="center" wrapText="1"/>
    </xf>
    <xf numFmtId="0" fontId="3" fillId="0" borderId="102" xfId="1" applyFont="1" applyBorder="1" applyAlignment="1" applyProtection="1">
      <alignment horizontal="center" vertical="center" wrapText="1"/>
    </xf>
    <xf numFmtId="0" fontId="3" fillId="0" borderId="103" xfId="1" applyFont="1" applyBorder="1" applyAlignment="1" applyProtection="1">
      <alignment horizontal="center" vertical="center" wrapText="1"/>
    </xf>
    <xf numFmtId="0" fontId="3" fillId="0" borderId="98" xfId="1" applyFont="1" applyBorder="1" applyAlignment="1" applyProtection="1">
      <alignment horizontal="center" vertical="center" wrapText="1"/>
    </xf>
    <xf numFmtId="4" fontId="13" fillId="5" borderId="37" xfId="1" applyNumberFormat="1" applyFont="1" applyFill="1" applyBorder="1" applyAlignment="1" applyProtection="1">
      <alignment horizontal="center" vertical="center"/>
    </xf>
    <xf numFmtId="4" fontId="13" fillId="5" borderId="38" xfId="1" applyNumberFormat="1" applyFont="1" applyFill="1" applyBorder="1" applyAlignment="1" applyProtection="1">
      <alignment horizontal="center" vertical="center"/>
    </xf>
    <xf numFmtId="4" fontId="13" fillId="5" borderId="40" xfId="1" applyNumberFormat="1" applyFont="1" applyFill="1" applyBorder="1" applyAlignment="1" applyProtection="1">
      <alignment horizontal="center" vertical="center"/>
    </xf>
    <xf numFmtId="4" fontId="13" fillId="5" borderId="22" xfId="1" applyNumberFormat="1" applyFont="1" applyFill="1" applyBorder="1" applyAlignment="1" applyProtection="1">
      <alignment horizontal="center" vertical="center"/>
    </xf>
    <xf numFmtId="0" fontId="21" fillId="0" borderId="149" xfId="1" applyFont="1" applyBorder="1" applyAlignment="1" applyProtection="1">
      <alignment horizontal="center" vertical="center" textRotation="90" wrapText="1"/>
    </xf>
    <xf numFmtId="0" fontId="21" fillId="0" borderId="144" xfId="1" applyFont="1" applyBorder="1" applyAlignment="1" applyProtection="1">
      <alignment horizontal="center" vertical="center" textRotation="90" wrapText="1"/>
    </xf>
    <xf numFmtId="0" fontId="11" fillId="0" borderId="144" xfId="1" applyFont="1" applyBorder="1" applyAlignment="1" applyProtection="1">
      <alignment horizontal="right" vertical="center"/>
    </xf>
    <xf numFmtId="0" fontId="24" fillId="0" borderId="188" xfId="1" applyFont="1" applyBorder="1" applyAlignment="1" applyProtection="1">
      <alignment horizontal="center" vertical="center" wrapText="1"/>
    </xf>
    <xf numFmtId="0" fontId="24" fillId="0" borderId="149" xfId="1" applyFont="1" applyBorder="1" applyAlignment="1" applyProtection="1">
      <alignment horizontal="center" vertical="center" wrapText="1"/>
    </xf>
    <xf numFmtId="0" fontId="24" fillId="0" borderId="156" xfId="1" applyFont="1" applyBorder="1" applyAlignment="1" applyProtection="1">
      <alignment horizontal="center" vertical="center" wrapText="1"/>
    </xf>
    <xf numFmtId="0" fontId="24" fillId="0" borderId="144" xfId="1" applyFont="1" applyBorder="1" applyAlignment="1" applyProtection="1">
      <alignment horizontal="center" vertical="center" wrapText="1"/>
    </xf>
    <xf numFmtId="0" fontId="24" fillId="0" borderId="189" xfId="1" applyFont="1" applyBorder="1" applyAlignment="1" applyProtection="1">
      <alignment horizontal="center" vertical="center" wrapText="1"/>
    </xf>
    <xf numFmtId="0" fontId="24" fillId="0" borderId="145" xfId="1" applyFont="1" applyBorder="1" applyAlignment="1" applyProtection="1">
      <alignment horizontal="center" vertical="center" wrapText="1"/>
    </xf>
    <xf numFmtId="0" fontId="10" fillId="0" borderId="104" xfId="1" applyFont="1" applyBorder="1" applyAlignment="1" applyProtection="1">
      <alignment horizontal="center" vertical="center" textRotation="90" wrapText="1"/>
    </xf>
    <xf numFmtId="0" fontId="10" fillId="0" borderId="105" xfId="1" applyFont="1" applyBorder="1" applyAlignment="1" applyProtection="1">
      <alignment horizontal="center" vertical="center" textRotation="90" wrapText="1"/>
    </xf>
    <xf numFmtId="0" fontId="6" fillId="0" borderId="33" xfId="1" applyFont="1" applyBorder="1" applyAlignment="1" applyProtection="1">
      <alignment horizontal="right" vertical="center"/>
    </xf>
    <xf numFmtId="0" fontId="8" fillId="0" borderId="106" xfId="1" applyFont="1" applyBorder="1" applyAlignment="1" applyProtection="1">
      <alignment horizontal="center" vertical="center" textRotation="90" wrapText="1"/>
    </xf>
    <xf numFmtId="0" fontId="8" fillId="0" borderId="107" xfId="1" applyFont="1" applyBorder="1" applyAlignment="1" applyProtection="1">
      <alignment horizontal="center" vertical="center" textRotation="90" wrapText="1"/>
    </xf>
    <xf numFmtId="0" fontId="8" fillId="0" borderId="108" xfId="1" applyFont="1" applyBorder="1" applyAlignment="1" applyProtection="1">
      <alignment horizontal="center" vertical="center" textRotation="90" wrapText="1"/>
    </xf>
    <xf numFmtId="0" fontId="8" fillId="0" borderId="98" xfId="1" applyFont="1" applyBorder="1" applyAlignment="1" applyProtection="1">
      <alignment horizontal="center" vertical="center" textRotation="90" wrapText="1"/>
    </xf>
    <xf numFmtId="0" fontId="8" fillId="0" borderId="99" xfId="1" applyFont="1" applyBorder="1" applyAlignment="1" applyProtection="1">
      <alignment horizontal="center" vertical="center" textRotation="90" wrapText="1"/>
    </xf>
    <xf numFmtId="0" fontId="19" fillId="0" borderId="109" xfId="1" applyFont="1" applyBorder="1" applyAlignment="1" applyProtection="1">
      <alignment horizontal="center" vertical="center" wrapText="1"/>
    </xf>
    <xf numFmtId="0" fontId="20" fillId="7" borderId="110" xfId="1" applyFont="1" applyFill="1" applyBorder="1" applyAlignment="1" applyProtection="1">
      <alignment horizontal="center" vertical="center" wrapText="1"/>
    </xf>
    <xf numFmtId="0" fontId="20" fillId="7" borderId="111" xfId="1" applyFont="1" applyFill="1" applyBorder="1" applyAlignment="1" applyProtection="1">
      <alignment horizontal="center" vertical="center" wrapText="1"/>
    </xf>
    <xf numFmtId="0" fontId="20" fillId="7" borderId="0" xfId="1" applyFont="1" applyFill="1" applyBorder="1" applyAlignment="1" applyProtection="1">
      <alignment horizontal="center" vertical="center" wrapText="1"/>
    </xf>
    <xf numFmtId="0" fontId="20" fillId="7" borderId="109" xfId="1" applyFont="1" applyFill="1" applyBorder="1" applyAlignment="1" applyProtection="1">
      <alignment horizontal="center" vertical="center" wrapText="1"/>
    </xf>
    <xf numFmtId="0" fontId="20" fillId="7" borderId="112" xfId="1" applyFont="1" applyFill="1" applyBorder="1" applyAlignment="1" applyProtection="1">
      <alignment horizontal="center" vertical="center" wrapText="1"/>
    </xf>
    <xf numFmtId="0" fontId="20" fillId="7" borderId="113" xfId="1" applyFont="1" applyFill="1" applyBorder="1" applyAlignment="1" applyProtection="1">
      <alignment horizontal="center" vertical="center" wrapText="1"/>
    </xf>
    <xf numFmtId="0" fontId="15" fillId="0" borderId="187" xfId="1" applyFont="1" applyBorder="1" applyAlignment="1" applyProtection="1">
      <alignment horizontal="center" vertical="center"/>
    </xf>
    <xf numFmtId="0" fontId="2" fillId="0" borderId="114" xfId="1" applyBorder="1" applyAlignment="1" applyProtection="1">
      <alignment horizontal="center" vertical="center"/>
    </xf>
    <xf numFmtId="0" fontId="2" fillId="0" borderId="6" xfId="1" applyBorder="1" applyAlignment="1" applyProtection="1">
      <alignment horizontal="center" vertical="center"/>
    </xf>
    <xf numFmtId="0" fontId="5" fillId="0" borderId="115" xfId="1" applyFont="1" applyBorder="1" applyAlignment="1" applyProtection="1">
      <alignment horizontal="center" vertical="center"/>
    </xf>
    <xf numFmtId="0" fontId="5" fillId="0" borderId="116" xfId="1" applyFont="1" applyBorder="1" applyAlignment="1" applyProtection="1">
      <alignment horizontal="center" vertical="center"/>
    </xf>
    <xf numFmtId="0" fontId="15" fillId="0" borderId="178" xfId="1" applyFont="1" applyBorder="1" applyAlignment="1" applyProtection="1">
      <alignment horizontal="center" vertical="center"/>
    </xf>
    <xf numFmtId="0" fontId="15" fillId="0" borderId="179" xfId="1" applyFont="1" applyBorder="1" applyAlignment="1" applyProtection="1">
      <alignment horizontal="center" vertical="center"/>
    </xf>
    <xf numFmtId="4" fontId="28" fillId="0" borderId="0" xfId="1" applyNumberFormat="1" applyFont="1" applyBorder="1" applyAlignment="1" applyProtection="1">
      <alignment horizontal="center" vertical="center" wrapText="1"/>
    </xf>
    <xf numFmtId="0" fontId="6" fillId="0" borderId="92" xfId="1" applyFont="1" applyBorder="1" applyAlignment="1" applyProtection="1">
      <alignment horizontal="center" vertical="center" wrapText="1"/>
    </xf>
    <xf numFmtId="0" fontId="6" fillId="0" borderId="0" xfId="1" applyFont="1" applyBorder="1" applyAlignment="1" applyProtection="1">
      <alignment horizontal="center" vertical="center" wrapText="1"/>
    </xf>
    <xf numFmtId="0" fontId="8" fillId="0" borderId="117" xfId="1" applyFont="1" applyFill="1" applyBorder="1" applyAlignment="1" applyProtection="1">
      <alignment horizontal="center" vertical="center"/>
    </xf>
    <xf numFmtId="0" fontId="8" fillId="0" borderId="118" xfId="1" applyFont="1" applyFill="1" applyBorder="1" applyAlignment="1" applyProtection="1">
      <alignment horizontal="center" vertical="center"/>
    </xf>
    <xf numFmtId="0" fontId="14" fillId="0" borderId="119" xfId="1" applyFont="1" applyBorder="1" applyAlignment="1" applyProtection="1">
      <alignment horizontal="center" vertical="center"/>
    </xf>
    <xf numFmtId="0" fontId="14" fillId="0" borderId="38" xfId="1" applyFont="1" applyBorder="1" applyAlignment="1" applyProtection="1">
      <alignment horizontal="center" vertical="center"/>
    </xf>
    <xf numFmtId="0" fontId="14" fillId="0" borderId="120" xfId="1" applyFont="1" applyBorder="1" applyAlignment="1" applyProtection="1">
      <alignment horizontal="center" vertical="center"/>
    </xf>
    <xf numFmtId="0" fontId="14" fillId="0" borderId="121" xfId="1" applyFont="1" applyBorder="1" applyAlignment="1" applyProtection="1">
      <alignment horizontal="center" vertical="center"/>
    </xf>
    <xf numFmtId="0" fontId="19" fillId="0" borderId="122" xfId="1" applyFont="1" applyBorder="1" applyAlignment="1" applyProtection="1">
      <alignment horizontal="center" vertical="center" wrapText="1"/>
    </xf>
    <xf numFmtId="0" fontId="19" fillId="0" borderId="38" xfId="1" applyFont="1" applyBorder="1" applyAlignment="1" applyProtection="1">
      <alignment horizontal="center" vertical="center" wrapText="1"/>
    </xf>
    <xf numFmtId="0" fontId="19" fillId="0" borderId="61" xfId="1" applyFont="1" applyBorder="1" applyAlignment="1" applyProtection="1">
      <alignment horizontal="center" vertical="center" wrapText="1"/>
    </xf>
    <xf numFmtId="0" fontId="19" fillId="0" borderId="123" xfId="1" applyFont="1" applyBorder="1" applyAlignment="1" applyProtection="1">
      <alignment horizontal="center" vertical="center" wrapText="1"/>
    </xf>
    <xf numFmtId="0" fontId="19" fillId="0" borderId="121" xfId="1" applyFont="1" applyBorder="1" applyAlignment="1" applyProtection="1">
      <alignment horizontal="center" vertical="center" wrapText="1"/>
    </xf>
    <xf numFmtId="0" fontId="19" fillId="0" borderId="124" xfId="1" applyFont="1" applyBorder="1" applyAlignment="1" applyProtection="1">
      <alignment horizontal="center" vertical="center" wrapText="1"/>
    </xf>
    <xf numFmtId="0" fontId="25" fillId="0" borderId="29" xfId="1" applyFont="1" applyBorder="1" applyAlignment="1" applyProtection="1">
      <alignment horizontal="center" vertical="top" wrapText="1"/>
    </xf>
    <xf numFmtId="0" fontId="25" fillId="0" borderId="0" xfId="1" applyFont="1" applyBorder="1" applyAlignment="1" applyProtection="1">
      <alignment horizontal="center" vertical="top" wrapText="1"/>
    </xf>
    <xf numFmtId="0" fontId="5" fillId="0" borderId="125" xfId="1" applyFont="1" applyBorder="1" applyAlignment="1" applyProtection="1">
      <alignment horizontal="center" vertical="center"/>
    </xf>
    <xf numFmtId="0" fontId="36" fillId="4" borderId="85" xfId="1" applyFont="1" applyFill="1" applyBorder="1" applyAlignment="1" applyProtection="1">
      <alignment horizontal="center" vertical="center"/>
    </xf>
    <xf numFmtId="0" fontId="22" fillId="0" borderId="163" xfId="1" applyFont="1" applyBorder="1" applyAlignment="1" applyProtection="1">
      <alignment horizontal="right" vertical="center" indent="2"/>
    </xf>
    <xf numFmtId="0" fontId="5" fillId="0" borderId="87" xfId="1" applyFont="1" applyBorder="1" applyAlignment="1" applyProtection="1">
      <alignment horizontal="center" vertical="center" wrapText="1"/>
    </xf>
    <xf numFmtId="0" fontId="11" fillId="0" borderId="190" xfId="1" applyFont="1" applyBorder="1" applyAlignment="1" applyProtection="1">
      <alignment horizontal="center" vertical="center" textRotation="90" wrapText="1"/>
    </xf>
    <xf numFmtId="0" fontId="11" fillId="0" borderId="172" xfId="1" applyFont="1" applyBorder="1" applyAlignment="1" applyProtection="1">
      <alignment horizontal="center" vertical="center" textRotation="90" wrapText="1"/>
    </xf>
    <xf numFmtId="0" fontId="11" fillId="0" borderId="174" xfId="1" applyFont="1" applyBorder="1" applyAlignment="1" applyProtection="1">
      <alignment horizontal="center" vertical="center" textRotation="90" wrapText="1"/>
    </xf>
    <xf numFmtId="0" fontId="13" fillId="0" borderId="157" xfId="1" applyFont="1" applyBorder="1" applyAlignment="1" applyProtection="1">
      <alignment horizontal="center" vertical="center" textRotation="91" wrapText="1"/>
    </xf>
    <xf numFmtId="0" fontId="25" fillId="0" borderId="171" xfId="1" applyFont="1" applyBorder="1" applyAlignment="1" applyProtection="1">
      <alignment horizontal="center" vertical="center" textRotation="91" wrapText="1"/>
    </xf>
    <xf numFmtId="0" fontId="22" fillId="0" borderId="144" xfId="1" applyFont="1" applyBorder="1" applyAlignment="1" applyProtection="1">
      <alignment horizontal="right" vertical="center" indent="2"/>
    </xf>
    <xf numFmtId="0" fontId="15" fillId="0" borderId="126" xfId="1" applyFont="1" applyBorder="1" applyAlignment="1" applyProtection="1">
      <alignment horizontal="center" vertical="top" wrapText="1"/>
    </xf>
    <xf numFmtId="0" fontId="15" fillId="0" borderId="110" xfId="1" applyFont="1" applyBorder="1" applyAlignment="1" applyProtection="1">
      <alignment horizontal="center" vertical="top" wrapText="1"/>
    </xf>
    <xf numFmtId="0" fontId="15" fillId="0" borderId="127" xfId="1" applyFont="1" applyBorder="1" applyAlignment="1" applyProtection="1">
      <alignment horizontal="center" vertical="top" wrapText="1"/>
    </xf>
    <xf numFmtId="0" fontId="15" fillId="0" borderId="92" xfId="1" applyFont="1" applyBorder="1" applyAlignment="1" applyProtection="1">
      <alignment horizontal="center" vertical="top" wrapText="1"/>
    </xf>
    <xf numFmtId="0" fontId="15" fillId="0" borderId="0" xfId="1" applyFont="1" applyBorder="1" applyAlignment="1" applyProtection="1">
      <alignment horizontal="center" vertical="top" wrapText="1"/>
    </xf>
    <xf numFmtId="0" fontId="15" fillId="0" borderId="3" xfId="1" applyFont="1" applyBorder="1" applyAlignment="1" applyProtection="1">
      <alignment horizontal="center" vertical="top" wrapText="1"/>
    </xf>
    <xf numFmtId="0" fontId="18" fillId="0" borderId="92" xfId="1" applyFont="1" applyBorder="1" applyAlignment="1" applyProtection="1">
      <alignment horizontal="left" vertical="top" wrapText="1"/>
    </xf>
    <xf numFmtId="0" fontId="18" fillId="0" borderId="0" xfId="1" applyFont="1" applyBorder="1" applyAlignment="1" applyProtection="1">
      <alignment horizontal="left" vertical="top" wrapText="1"/>
    </xf>
    <xf numFmtId="0" fontId="18" fillId="0" borderId="128" xfId="1" applyFont="1" applyBorder="1" applyAlignment="1" applyProtection="1">
      <alignment horizontal="left" vertical="top" wrapText="1"/>
    </xf>
    <xf numFmtId="0" fontId="18" fillId="0" borderId="4" xfId="1" applyFont="1" applyBorder="1" applyAlignment="1" applyProtection="1">
      <alignment horizontal="left" vertical="top" wrapText="1"/>
    </xf>
    <xf numFmtId="0" fontId="19" fillId="0" borderId="171" xfId="1" applyFont="1" applyBorder="1" applyAlignment="1" applyProtection="1">
      <alignment horizontal="center" vertical="center"/>
    </xf>
    <xf numFmtId="0" fontId="19" fillId="0" borderId="172" xfId="1" applyFont="1" applyBorder="1" applyAlignment="1" applyProtection="1">
      <alignment horizontal="center" vertical="center"/>
    </xf>
    <xf numFmtId="0" fontId="13" fillId="0" borderId="191" xfId="1" applyFont="1" applyBorder="1" applyAlignment="1" applyProtection="1">
      <alignment horizontal="center" vertical="center"/>
    </xf>
    <xf numFmtId="0" fontId="13" fillId="0" borderId="190" xfId="1" applyFont="1" applyBorder="1" applyAlignment="1" applyProtection="1">
      <alignment horizontal="center" vertical="center"/>
    </xf>
    <xf numFmtId="0" fontId="13" fillId="0" borderId="171" xfId="1" applyFont="1" applyBorder="1" applyAlignment="1" applyProtection="1">
      <alignment horizontal="center" vertical="center"/>
    </xf>
    <xf numFmtId="0" fontId="13" fillId="0" borderId="172" xfId="1" applyFont="1" applyBorder="1" applyAlignment="1" applyProtection="1">
      <alignment horizontal="center" vertical="center"/>
    </xf>
    <xf numFmtId="0" fontId="18" fillId="0" borderId="126" xfId="1" applyFont="1" applyBorder="1" applyAlignment="1" applyProtection="1">
      <alignment horizontal="center" vertical="top" wrapText="1"/>
    </xf>
    <xf numFmtId="0" fontId="18" fillId="0" borderId="110" xfId="1" applyFont="1" applyBorder="1" applyAlignment="1" applyProtection="1">
      <alignment horizontal="center" vertical="top" wrapText="1"/>
    </xf>
    <xf numFmtId="0" fontId="18" fillId="0" borderId="92" xfId="1" applyFont="1" applyBorder="1" applyAlignment="1" applyProtection="1">
      <alignment horizontal="center" vertical="top" wrapText="1"/>
    </xf>
    <xf numFmtId="0" fontId="18" fillId="0" borderId="0" xfId="1" applyFont="1" applyBorder="1" applyAlignment="1" applyProtection="1">
      <alignment horizontal="center" vertical="top" wrapText="1"/>
    </xf>
    <xf numFmtId="0" fontId="13" fillId="0" borderId="192" xfId="1" applyFont="1" applyBorder="1" applyAlignment="1" applyProtection="1">
      <alignment horizontal="center" vertical="center" textRotation="91" wrapText="1"/>
    </xf>
    <xf numFmtId="0" fontId="13" fillId="0" borderId="191" xfId="1" applyFont="1" applyBorder="1" applyAlignment="1" applyProtection="1">
      <alignment horizontal="center" vertical="center" textRotation="91" wrapText="1"/>
    </xf>
    <xf numFmtId="0" fontId="3" fillId="0" borderId="87" xfId="1" applyFont="1" applyBorder="1" applyAlignment="1" applyProtection="1">
      <alignment horizontal="center" vertical="center" wrapText="1"/>
    </xf>
    <xf numFmtId="0" fontId="25" fillId="0" borderId="163" xfId="1" applyFont="1" applyBorder="1" applyAlignment="1" applyProtection="1">
      <alignment horizontal="right" vertical="center" indent="2"/>
    </xf>
    <xf numFmtId="0" fontId="33" fillId="0" borderId="173" xfId="1" applyFont="1" applyBorder="1" applyAlignment="1" applyProtection="1">
      <alignment horizontal="center" vertical="center"/>
    </xf>
    <xf numFmtId="0" fontId="33" fillId="0" borderId="151" xfId="1" applyFont="1" applyBorder="1" applyAlignment="1" applyProtection="1">
      <alignment horizontal="center" vertical="center"/>
    </xf>
    <xf numFmtId="0" fontId="33" fillId="0" borderId="174" xfId="1" applyFont="1" applyBorder="1" applyAlignment="1" applyProtection="1">
      <alignment horizontal="center" vertical="center"/>
    </xf>
    <xf numFmtId="0" fontId="33" fillId="0" borderId="175" xfId="1" applyFont="1" applyBorder="1" applyAlignment="1" applyProtection="1">
      <alignment horizontal="center" vertical="center"/>
    </xf>
    <xf numFmtId="0" fontId="33" fillId="0" borderId="0" xfId="1" applyFont="1" applyBorder="1" applyAlignment="1" applyProtection="1">
      <alignment horizontal="center" vertical="center"/>
    </xf>
    <xf numFmtId="0" fontId="33" fillId="0" borderId="176" xfId="1" applyFont="1" applyBorder="1" applyAlignment="1" applyProtection="1">
      <alignment horizontal="center" vertical="center"/>
    </xf>
    <xf numFmtId="0" fontId="33" fillId="0" borderId="177" xfId="1" applyFont="1" applyBorder="1" applyAlignment="1" applyProtection="1">
      <alignment horizontal="center" vertical="center"/>
    </xf>
    <xf numFmtId="0" fontId="33" fillId="0" borderId="178" xfId="1" applyFont="1" applyBorder="1" applyAlignment="1" applyProtection="1">
      <alignment horizontal="center" vertical="center"/>
    </xf>
    <xf numFmtId="0" fontId="33" fillId="0" borderId="179" xfId="1" applyFont="1" applyBorder="1" applyAlignment="1" applyProtection="1">
      <alignment horizontal="center" vertical="center"/>
    </xf>
    <xf numFmtId="0" fontId="9" fillId="4" borderId="74" xfId="1" applyFont="1" applyFill="1" applyBorder="1" applyAlignment="1" applyProtection="1">
      <alignment horizontal="center" vertical="center"/>
    </xf>
    <xf numFmtId="0" fontId="9" fillId="4" borderId="134" xfId="1" applyFont="1" applyFill="1" applyBorder="1" applyAlignment="1" applyProtection="1">
      <alignment horizontal="center" vertical="center"/>
    </xf>
    <xf numFmtId="10" fontId="17" fillId="3" borderId="142" xfId="2" applyNumberFormat="1" applyFont="1" applyFill="1" applyBorder="1" applyAlignment="1" applyProtection="1">
      <alignment horizontal="center" vertical="center"/>
    </xf>
    <xf numFmtId="10" fontId="17" fillId="3" borderId="196" xfId="2" applyNumberFormat="1" applyFont="1" applyFill="1" applyBorder="1" applyAlignment="1" applyProtection="1">
      <alignment horizontal="center" vertical="center"/>
    </xf>
    <xf numFmtId="10" fontId="17" fillId="3" borderId="197" xfId="2" applyNumberFormat="1" applyFont="1" applyFill="1" applyBorder="1" applyAlignment="1" applyProtection="1">
      <alignment horizontal="center" vertical="center"/>
    </xf>
    <xf numFmtId="0" fontId="6" fillId="0" borderId="139" xfId="1" applyFont="1" applyBorder="1" applyAlignment="1" applyProtection="1">
      <alignment horizontal="center" vertical="center" textRotation="90" wrapText="1"/>
    </xf>
    <xf numFmtId="0" fontId="6" fillId="0" borderId="90" xfId="1" applyFont="1" applyBorder="1" applyAlignment="1" applyProtection="1">
      <alignment horizontal="center" vertical="center" textRotation="90" wrapText="1"/>
    </xf>
    <xf numFmtId="0" fontId="6" fillId="0" borderId="91" xfId="1" applyFont="1" applyBorder="1" applyAlignment="1" applyProtection="1">
      <alignment horizontal="center" vertical="center" textRotation="90" wrapText="1"/>
    </xf>
    <xf numFmtId="0" fontId="2" fillId="0" borderId="1" xfId="1" applyFont="1" applyBorder="1" applyAlignment="1" applyProtection="1">
      <alignment horizontal="center" vertical="center"/>
    </xf>
    <xf numFmtId="0" fontId="2" fillId="0" borderId="4" xfId="1" applyFont="1" applyBorder="1" applyAlignment="1" applyProtection="1">
      <alignment horizontal="center" vertical="center"/>
    </xf>
    <xf numFmtId="0" fontId="15" fillId="0" borderId="192" xfId="1" applyFont="1" applyBorder="1" applyAlignment="1" applyProtection="1">
      <alignment horizontal="center" vertical="center" textRotation="91" wrapText="1"/>
    </xf>
    <xf numFmtId="0" fontId="15" fillId="0" borderId="191" xfId="1" applyFont="1" applyBorder="1" applyAlignment="1" applyProtection="1">
      <alignment horizontal="center" vertical="center" textRotation="91" wrapText="1"/>
    </xf>
    <xf numFmtId="0" fontId="19" fillId="0" borderId="191" xfId="1" applyFont="1" applyBorder="1" applyAlignment="1" applyProtection="1">
      <alignment horizontal="center" vertical="center"/>
    </xf>
    <xf numFmtId="0" fontId="19" fillId="0" borderId="190" xfId="1" applyFont="1" applyBorder="1" applyAlignment="1" applyProtection="1">
      <alignment horizontal="center" vertical="center"/>
    </xf>
    <xf numFmtId="0" fontId="15" fillId="0" borderId="157" xfId="1" applyFont="1" applyBorder="1" applyAlignment="1" applyProtection="1">
      <alignment horizontal="center" vertical="center" textRotation="91" wrapText="1"/>
    </xf>
    <xf numFmtId="0" fontId="22" fillId="0" borderId="171" xfId="1" applyFont="1" applyBorder="1" applyAlignment="1" applyProtection="1">
      <alignment horizontal="center" vertical="center" textRotation="91" wrapText="1"/>
    </xf>
    <xf numFmtId="0" fontId="8" fillId="0" borderId="88" xfId="1" applyFont="1" applyFill="1" applyBorder="1" applyAlignment="1" applyProtection="1">
      <alignment horizontal="center" vertical="center"/>
    </xf>
    <xf numFmtId="0" fontId="8" fillId="0" borderId="89" xfId="1" applyFont="1" applyFill="1" applyBorder="1" applyAlignment="1" applyProtection="1">
      <alignment horizontal="center" vertical="center"/>
    </xf>
    <xf numFmtId="0" fontId="2" fillId="0" borderId="90" xfId="1" applyBorder="1" applyAlignment="1" applyProtection="1">
      <alignment horizontal="center"/>
    </xf>
    <xf numFmtId="0" fontId="2" fillId="0" borderId="91" xfId="1" applyBorder="1" applyAlignment="1" applyProtection="1">
      <alignment horizontal="center"/>
    </xf>
    <xf numFmtId="0" fontId="2" fillId="0" borderId="4" xfId="1" applyBorder="1" applyAlignment="1" applyProtection="1">
      <alignment horizontal="center"/>
    </xf>
    <xf numFmtId="0" fontId="24" fillId="0" borderId="0" xfId="1" applyFont="1" applyBorder="1" applyAlignment="1" applyProtection="1">
      <alignment horizontal="center" vertical="center" wrapText="1"/>
    </xf>
    <xf numFmtId="0" fontId="24" fillId="0" borderId="3" xfId="1" applyFont="1" applyBorder="1" applyAlignment="1" applyProtection="1">
      <alignment horizontal="center" vertical="center" wrapText="1"/>
    </xf>
    <xf numFmtId="0" fontId="24" fillId="0" borderId="4" xfId="1" applyFont="1" applyBorder="1" applyAlignment="1" applyProtection="1">
      <alignment horizontal="center" vertical="center" wrapText="1"/>
    </xf>
    <xf numFmtId="0" fontId="24" fillId="0" borderId="5" xfId="1" applyFont="1" applyBorder="1" applyAlignment="1" applyProtection="1">
      <alignment horizontal="center" vertical="center" wrapText="1"/>
    </xf>
    <xf numFmtId="0" fontId="3" fillId="0" borderId="92" xfId="1" applyFont="1" applyBorder="1" applyAlignment="1" applyProtection="1">
      <alignment horizontal="center" vertical="top" wrapText="1"/>
    </xf>
    <xf numFmtId="0" fontId="3" fillId="0" borderId="0" xfId="1" applyFont="1" applyBorder="1" applyAlignment="1" applyProtection="1">
      <alignment horizontal="center" vertical="top" wrapText="1"/>
    </xf>
    <xf numFmtId="0" fontId="3" fillId="0" borderId="93" xfId="1" applyFont="1" applyBorder="1" applyAlignment="1" applyProtection="1">
      <alignment horizontal="center" vertical="top" wrapText="1"/>
    </xf>
    <xf numFmtId="0" fontId="3" fillId="0" borderId="9" xfId="1" applyFont="1" applyBorder="1" applyAlignment="1" applyProtection="1">
      <alignment horizontal="center" vertical="top" wrapText="1"/>
    </xf>
    <xf numFmtId="0" fontId="6" fillId="0" borderId="173" xfId="1" applyFont="1" applyBorder="1" applyAlignment="1" applyProtection="1">
      <alignment horizontal="center" vertical="center" textRotation="90" wrapText="1"/>
    </xf>
    <xf numFmtId="0" fontId="6" fillId="0" borderId="175" xfId="1" applyFont="1" applyBorder="1" applyAlignment="1" applyProtection="1">
      <alignment horizontal="center" vertical="center" textRotation="90" wrapText="1"/>
    </xf>
    <xf numFmtId="0" fontId="6" fillId="0" borderId="180" xfId="1" applyFont="1" applyBorder="1" applyAlignment="1" applyProtection="1">
      <alignment horizontal="center" vertical="center" textRotation="90" wrapText="1"/>
    </xf>
    <xf numFmtId="0" fontId="27" fillId="0" borderId="94" xfId="1" applyFont="1" applyBorder="1" applyAlignment="1" applyProtection="1">
      <alignment horizontal="center" vertical="top" wrapText="1"/>
    </xf>
    <xf numFmtId="0" fontId="27" fillId="0" borderId="29" xfId="1" applyFont="1" applyBorder="1" applyAlignment="1" applyProtection="1">
      <alignment horizontal="center" vertical="top" wrapText="1"/>
    </xf>
    <xf numFmtId="0" fontId="27" fillId="0" borderId="80" xfId="1" applyFont="1" applyBorder="1" applyAlignment="1" applyProtection="1">
      <alignment horizontal="center" vertical="top" wrapText="1"/>
    </xf>
    <xf numFmtId="0" fontId="27" fillId="0" borderId="92" xfId="1" applyFont="1" applyBorder="1" applyAlignment="1" applyProtection="1">
      <alignment horizontal="center" vertical="top" wrapText="1"/>
    </xf>
    <xf numFmtId="0" fontId="27" fillId="0" borderId="0" xfId="1" applyFont="1" applyBorder="1" applyAlignment="1" applyProtection="1">
      <alignment horizontal="center" vertical="top" wrapText="1"/>
    </xf>
    <xf numFmtId="0" fontId="27" fillId="0" borderId="3" xfId="1" applyFont="1" applyBorder="1" applyAlignment="1" applyProtection="1">
      <alignment horizontal="center" vertical="top" wrapText="1"/>
    </xf>
    <xf numFmtId="0" fontId="15" fillId="0" borderId="182" xfId="1" applyFont="1" applyBorder="1" applyAlignment="1" applyProtection="1">
      <alignment horizontal="center" vertical="center"/>
    </xf>
    <xf numFmtId="0" fontId="15" fillId="0" borderId="183" xfId="1" applyFont="1" applyBorder="1" applyAlignment="1" applyProtection="1">
      <alignment horizontal="center" vertical="center"/>
    </xf>
    <xf numFmtId="0" fontId="15" fillId="0" borderId="184" xfId="1" applyFont="1" applyBorder="1" applyAlignment="1" applyProtection="1">
      <alignment horizontal="center" vertical="center"/>
    </xf>
  </cellXfs>
  <cellStyles count="3">
    <cellStyle name="Excel Built-in Normal" xfId="1"/>
    <cellStyle name="Normale" xfId="0" builtinId="0"/>
    <cellStyle name="Percentuale"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2D05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3</xdr:col>
      <xdr:colOff>123825</xdr:colOff>
      <xdr:row>24</xdr:row>
      <xdr:rowOff>266700</xdr:rowOff>
    </xdr:from>
    <xdr:to>
      <xdr:col>10</xdr:col>
      <xdr:colOff>38100</xdr:colOff>
      <xdr:row>25</xdr:row>
      <xdr:rowOff>381000</xdr:rowOff>
    </xdr:to>
    <xdr:pic>
      <xdr:nvPicPr>
        <xdr:cNvPr id="7658" name="Immagine 17"/>
        <xdr:cNvPicPr>
          <a:picLocks noChangeAspect="1" noChangeArrowheads="1"/>
        </xdr:cNvPicPr>
      </xdr:nvPicPr>
      <xdr:blipFill>
        <a:blip xmlns:r="http://schemas.openxmlformats.org/officeDocument/2006/relationships" r:embed="rId1"/>
        <a:srcRect/>
        <a:stretch>
          <a:fillRect/>
        </a:stretch>
      </xdr:blipFill>
      <xdr:spPr bwMode="auto">
        <a:xfrm>
          <a:off x="2047875" y="8096250"/>
          <a:ext cx="3962400" cy="742950"/>
        </a:xfrm>
        <a:prstGeom prst="rect">
          <a:avLst/>
        </a:prstGeom>
        <a:noFill/>
        <a:ln w="9525">
          <a:noFill/>
          <a:miter lim="800000"/>
          <a:headEnd/>
          <a:tailEnd/>
        </a:ln>
      </xdr:spPr>
    </xdr:pic>
    <xdr:clientData/>
  </xdr:twoCellAnchor>
  <xdr:twoCellAnchor editAs="oneCell">
    <xdr:from>
      <xdr:col>10</xdr:col>
      <xdr:colOff>457200</xdr:colOff>
      <xdr:row>24</xdr:row>
      <xdr:rowOff>123825</xdr:rowOff>
    </xdr:from>
    <xdr:to>
      <xdr:col>15</xdr:col>
      <xdr:colOff>276225</xdr:colOff>
      <xdr:row>25</xdr:row>
      <xdr:rowOff>523875</xdr:rowOff>
    </xdr:to>
    <xdr:pic>
      <xdr:nvPicPr>
        <xdr:cNvPr id="7659" name="Immagine 18"/>
        <xdr:cNvPicPr>
          <a:picLocks noChangeAspect="1" noChangeArrowheads="1"/>
        </xdr:cNvPicPr>
      </xdr:nvPicPr>
      <xdr:blipFill>
        <a:blip xmlns:r="http://schemas.openxmlformats.org/officeDocument/2006/relationships" r:embed="rId2"/>
        <a:srcRect/>
        <a:stretch>
          <a:fillRect/>
        </a:stretch>
      </xdr:blipFill>
      <xdr:spPr bwMode="auto">
        <a:xfrm>
          <a:off x="6429375" y="7953375"/>
          <a:ext cx="2876550" cy="1028700"/>
        </a:xfrm>
        <a:prstGeom prst="rect">
          <a:avLst/>
        </a:prstGeom>
        <a:noFill/>
        <a:ln w="9525">
          <a:noFill/>
          <a:miter lim="800000"/>
          <a:headEnd/>
          <a:tailEnd/>
        </a:ln>
      </xdr:spPr>
    </xdr:pic>
    <xdr:clientData/>
  </xdr:twoCellAnchor>
  <xdr:twoCellAnchor editAs="oneCell">
    <xdr:from>
      <xdr:col>3</xdr:col>
      <xdr:colOff>333375</xdr:colOff>
      <xdr:row>45</xdr:row>
      <xdr:rowOff>38100</xdr:rowOff>
    </xdr:from>
    <xdr:to>
      <xdr:col>6</xdr:col>
      <xdr:colOff>676275</xdr:colOff>
      <xdr:row>47</xdr:row>
      <xdr:rowOff>28575</xdr:rowOff>
    </xdr:to>
    <xdr:pic>
      <xdr:nvPicPr>
        <xdr:cNvPr id="7660" name="Immagine 15"/>
        <xdr:cNvPicPr>
          <a:picLocks noChangeAspect="1" noChangeArrowheads="1"/>
        </xdr:cNvPicPr>
      </xdr:nvPicPr>
      <xdr:blipFill>
        <a:blip xmlns:r="http://schemas.openxmlformats.org/officeDocument/2006/relationships" r:embed="rId3"/>
        <a:srcRect/>
        <a:stretch>
          <a:fillRect/>
        </a:stretch>
      </xdr:blipFill>
      <xdr:spPr bwMode="auto">
        <a:xfrm>
          <a:off x="2257425" y="16706850"/>
          <a:ext cx="2162175" cy="752475"/>
        </a:xfrm>
        <a:prstGeom prst="rect">
          <a:avLst/>
        </a:prstGeom>
        <a:noFill/>
        <a:ln w="9525">
          <a:noFill/>
          <a:miter lim="800000"/>
          <a:headEnd/>
          <a:tailEnd/>
        </a:ln>
      </xdr:spPr>
    </xdr:pic>
    <xdr:clientData/>
  </xdr:twoCellAnchor>
  <xdr:twoCellAnchor editAs="oneCell">
    <xdr:from>
      <xdr:col>3</xdr:col>
      <xdr:colOff>114300</xdr:colOff>
      <xdr:row>47</xdr:row>
      <xdr:rowOff>171450</xdr:rowOff>
    </xdr:from>
    <xdr:to>
      <xdr:col>10</xdr:col>
      <xdr:colOff>28575</xdr:colOff>
      <xdr:row>49</xdr:row>
      <xdr:rowOff>133350</xdr:rowOff>
    </xdr:to>
    <xdr:pic>
      <xdr:nvPicPr>
        <xdr:cNvPr id="7661" name="Immagine 16"/>
        <xdr:cNvPicPr>
          <a:picLocks noChangeAspect="1" noChangeArrowheads="1"/>
        </xdr:cNvPicPr>
      </xdr:nvPicPr>
      <xdr:blipFill>
        <a:blip xmlns:r="http://schemas.openxmlformats.org/officeDocument/2006/relationships" r:embed="rId4"/>
        <a:srcRect/>
        <a:stretch>
          <a:fillRect/>
        </a:stretch>
      </xdr:blipFill>
      <xdr:spPr bwMode="auto">
        <a:xfrm>
          <a:off x="2038350" y="17602200"/>
          <a:ext cx="3962400" cy="723900"/>
        </a:xfrm>
        <a:prstGeom prst="rect">
          <a:avLst/>
        </a:prstGeom>
        <a:noFill/>
        <a:ln w="9525">
          <a:noFill/>
          <a:miter lim="800000"/>
          <a:headEnd/>
          <a:tailEnd/>
        </a:ln>
      </xdr:spPr>
    </xdr:pic>
    <xdr:clientData/>
  </xdr:twoCellAnchor>
  <xdr:twoCellAnchor>
    <xdr:from>
      <xdr:col>6</xdr:col>
      <xdr:colOff>266700</xdr:colOff>
      <xdr:row>21</xdr:row>
      <xdr:rowOff>47625</xdr:rowOff>
    </xdr:from>
    <xdr:to>
      <xdr:col>7</xdr:col>
      <xdr:colOff>152400</xdr:colOff>
      <xdr:row>21</xdr:row>
      <xdr:rowOff>152400</xdr:rowOff>
    </xdr:to>
    <xdr:sp macro="" textlink="">
      <xdr:nvSpPr>
        <xdr:cNvPr id="7662" name="Freccia a destra 1"/>
        <xdr:cNvSpPr>
          <a:spLocks noChangeArrowheads="1"/>
        </xdr:cNvSpPr>
      </xdr:nvSpPr>
      <xdr:spPr bwMode="auto">
        <a:xfrm>
          <a:off x="4010025" y="6191250"/>
          <a:ext cx="609600" cy="104775"/>
        </a:xfrm>
        <a:prstGeom prst="rightArrow">
          <a:avLst>
            <a:gd name="adj1" fmla="val 50000"/>
            <a:gd name="adj2" fmla="val 46007"/>
          </a:avLst>
        </a:prstGeom>
        <a:solidFill>
          <a:srgbClr val="FFFFFF"/>
        </a:solidFill>
        <a:ln w="9525" algn="ctr">
          <a:solidFill>
            <a:srgbClr val="000000"/>
          </a:solidFill>
          <a:round/>
          <a:headEnd/>
          <a:tailEnd/>
        </a:ln>
        <a:effectLst/>
      </xdr:spPr>
    </xdr:sp>
    <xdr:clientData/>
  </xdr:twoCellAnchor>
  <xdr:twoCellAnchor editAs="oneCell">
    <xdr:from>
      <xdr:col>4</xdr:col>
      <xdr:colOff>9525</xdr:colOff>
      <xdr:row>40</xdr:row>
      <xdr:rowOff>371475</xdr:rowOff>
    </xdr:from>
    <xdr:to>
      <xdr:col>6</xdr:col>
      <xdr:colOff>390525</xdr:colOff>
      <xdr:row>42</xdr:row>
      <xdr:rowOff>323850</xdr:rowOff>
    </xdr:to>
    <xdr:pic>
      <xdr:nvPicPr>
        <xdr:cNvPr id="7663" name="Immagine 15"/>
        <xdr:cNvPicPr>
          <a:picLocks noChangeAspect="1" noChangeArrowheads="1"/>
        </xdr:cNvPicPr>
      </xdr:nvPicPr>
      <xdr:blipFill>
        <a:blip xmlns:r="http://schemas.openxmlformats.org/officeDocument/2006/relationships" r:embed="rId3"/>
        <a:srcRect l="17299" t="3311" r="1674" b="-3311"/>
        <a:stretch>
          <a:fillRect/>
        </a:stretch>
      </xdr:blipFill>
      <xdr:spPr bwMode="auto">
        <a:xfrm>
          <a:off x="2428875" y="15135225"/>
          <a:ext cx="1704975" cy="714375"/>
        </a:xfrm>
        <a:prstGeom prst="rect">
          <a:avLst/>
        </a:prstGeom>
        <a:noFill/>
        <a:ln w="9525">
          <a:noFill/>
          <a:miter lim="800000"/>
          <a:headEnd/>
          <a:tailEnd/>
        </a:ln>
      </xdr:spPr>
    </xdr:pic>
    <xdr:clientData/>
  </xdr:twoCellAnchor>
  <xdr:twoCellAnchor>
    <xdr:from>
      <xdr:col>13</xdr:col>
      <xdr:colOff>161925</xdr:colOff>
      <xdr:row>54</xdr:row>
      <xdr:rowOff>276225</xdr:rowOff>
    </xdr:from>
    <xdr:to>
      <xdr:col>13</xdr:col>
      <xdr:colOff>419100</xdr:colOff>
      <xdr:row>54</xdr:row>
      <xdr:rowOff>276225</xdr:rowOff>
    </xdr:to>
    <xdr:cxnSp macro="">
      <xdr:nvCxnSpPr>
        <xdr:cNvPr id="7664" name="Connettore 2 18"/>
        <xdr:cNvCxnSpPr>
          <a:cxnSpLocks noChangeShapeType="1"/>
        </xdr:cNvCxnSpPr>
      </xdr:nvCxnSpPr>
      <xdr:spPr bwMode="auto">
        <a:xfrm flipV="1">
          <a:off x="8048625" y="21097875"/>
          <a:ext cx="257175"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171450</xdr:colOff>
      <xdr:row>55</xdr:row>
      <xdr:rowOff>228600</xdr:rowOff>
    </xdr:from>
    <xdr:to>
      <xdr:col>13</xdr:col>
      <xdr:colOff>400050</xdr:colOff>
      <xdr:row>55</xdr:row>
      <xdr:rowOff>228600</xdr:rowOff>
    </xdr:to>
    <xdr:cxnSp macro="">
      <xdr:nvCxnSpPr>
        <xdr:cNvPr id="7665" name="Connettore 2 19"/>
        <xdr:cNvCxnSpPr>
          <a:cxnSpLocks noChangeShapeType="1"/>
        </xdr:cNvCxnSpPr>
      </xdr:nvCxnSpPr>
      <xdr:spPr bwMode="auto">
        <a:xfrm flipV="1">
          <a:off x="8058150" y="21364575"/>
          <a:ext cx="2286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123825</xdr:colOff>
      <xdr:row>57</xdr:row>
      <xdr:rowOff>238125</xdr:rowOff>
    </xdr:from>
    <xdr:to>
      <xdr:col>13</xdr:col>
      <xdr:colOff>428625</xdr:colOff>
      <xdr:row>57</xdr:row>
      <xdr:rowOff>238125</xdr:rowOff>
    </xdr:to>
    <xdr:cxnSp macro="">
      <xdr:nvCxnSpPr>
        <xdr:cNvPr id="7666" name="Connettore 2 21"/>
        <xdr:cNvCxnSpPr>
          <a:cxnSpLocks noChangeShapeType="1"/>
        </xdr:cNvCxnSpPr>
      </xdr:nvCxnSpPr>
      <xdr:spPr bwMode="auto">
        <a:xfrm flipV="1">
          <a:off x="8010525" y="22002750"/>
          <a:ext cx="3048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152400</xdr:colOff>
      <xdr:row>56</xdr:row>
      <xdr:rowOff>228600</xdr:rowOff>
    </xdr:from>
    <xdr:to>
      <xdr:col>13</xdr:col>
      <xdr:colOff>457200</xdr:colOff>
      <xdr:row>56</xdr:row>
      <xdr:rowOff>228600</xdr:rowOff>
    </xdr:to>
    <xdr:cxnSp macro="">
      <xdr:nvCxnSpPr>
        <xdr:cNvPr id="7667" name="Connettore 2 22"/>
        <xdr:cNvCxnSpPr>
          <a:cxnSpLocks noChangeShapeType="1"/>
        </xdr:cNvCxnSpPr>
      </xdr:nvCxnSpPr>
      <xdr:spPr bwMode="auto">
        <a:xfrm flipV="1">
          <a:off x="8039100" y="21678900"/>
          <a:ext cx="3048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editAs="oneCell">
    <xdr:from>
      <xdr:col>3</xdr:col>
      <xdr:colOff>57150</xdr:colOff>
      <xdr:row>54</xdr:row>
      <xdr:rowOff>276225</xdr:rowOff>
    </xdr:from>
    <xdr:to>
      <xdr:col>9</xdr:col>
      <xdr:colOff>152400</xdr:colOff>
      <xdr:row>57</xdr:row>
      <xdr:rowOff>285750</xdr:rowOff>
    </xdr:to>
    <xdr:pic>
      <xdr:nvPicPr>
        <xdr:cNvPr id="7668" name="Immagine 15"/>
        <xdr:cNvPicPr>
          <a:picLocks noChangeAspect="1" noChangeArrowheads="1"/>
        </xdr:cNvPicPr>
      </xdr:nvPicPr>
      <xdr:blipFill>
        <a:blip xmlns:r="http://schemas.openxmlformats.org/officeDocument/2006/relationships" r:embed="rId5"/>
        <a:srcRect/>
        <a:stretch>
          <a:fillRect/>
        </a:stretch>
      </xdr:blipFill>
      <xdr:spPr bwMode="auto">
        <a:xfrm>
          <a:off x="1981200" y="21097875"/>
          <a:ext cx="3495675" cy="952500"/>
        </a:xfrm>
        <a:prstGeom prst="rect">
          <a:avLst/>
        </a:prstGeom>
        <a:noFill/>
        <a:ln w="9525">
          <a:noFill/>
          <a:miter lim="800000"/>
          <a:headEnd/>
          <a:tailEnd/>
        </a:ln>
      </xdr:spPr>
    </xdr:pic>
    <xdr:clientData/>
  </xdr:twoCellAnchor>
  <xdr:twoCellAnchor>
    <xdr:from>
      <xdr:col>11</xdr:col>
      <xdr:colOff>533400</xdr:colOff>
      <xdr:row>21</xdr:row>
      <xdr:rowOff>38100</xdr:rowOff>
    </xdr:from>
    <xdr:to>
      <xdr:col>12</xdr:col>
      <xdr:colOff>342900</xdr:colOff>
      <xdr:row>21</xdr:row>
      <xdr:rowOff>133350</xdr:rowOff>
    </xdr:to>
    <xdr:sp macro="" textlink="">
      <xdr:nvSpPr>
        <xdr:cNvPr id="7669" name="Freccia a destra 1"/>
        <xdr:cNvSpPr>
          <a:spLocks noChangeArrowheads="1"/>
        </xdr:cNvSpPr>
      </xdr:nvSpPr>
      <xdr:spPr bwMode="auto">
        <a:xfrm>
          <a:off x="7086600" y="6181725"/>
          <a:ext cx="381000" cy="95250"/>
        </a:xfrm>
        <a:prstGeom prst="rightArrow">
          <a:avLst>
            <a:gd name="adj1" fmla="val 50000"/>
            <a:gd name="adj2" fmla="val 50815"/>
          </a:avLst>
        </a:prstGeom>
        <a:solidFill>
          <a:srgbClr val="FFFFFF"/>
        </a:solidFill>
        <a:ln w="9525" algn="ctr">
          <a:solidFill>
            <a:srgbClr val="000000"/>
          </a:solidFill>
          <a:round/>
          <a:headEnd/>
          <a:tailEnd/>
        </a:ln>
        <a:effectLst/>
      </xdr:spPr>
    </xdr:sp>
    <xdr:clientData/>
  </xdr:twoCellAnchor>
  <xdr:twoCellAnchor editAs="oneCell">
    <xdr:from>
      <xdr:col>3</xdr:col>
      <xdr:colOff>485775</xdr:colOff>
      <xdr:row>28</xdr:row>
      <xdr:rowOff>133350</xdr:rowOff>
    </xdr:from>
    <xdr:to>
      <xdr:col>9</xdr:col>
      <xdr:colOff>104775</xdr:colOff>
      <xdr:row>30</xdr:row>
      <xdr:rowOff>190500</xdr:rowOff>
    </xdr:to>
    <xdr:pic>
      <xdr:nvPicPr>
        <xdr:cNvPr id="7670" name="Immagine 16"/>
        <xdr:cNvPicPr>
          <a:picLocks noChangeAspect="1" noChangeArrowheads="1"/>
        </xdr:cNvPicPr>
      </xdr:nvPicPr>
      <xdr:blipFill>
        <a:blip xmlns:r="http://schemas.openxmlformats.org/officeDocument/2006/relationships" r:embed="rId6"/>
        <a:srcRect/>
        <a:stretch>
          <a:fillRect/>
        </a:stretch>
      </xdr:blipFill>
      <xdr:spPr bwMode="auto">
        <a:xfrm>
          <a:off x="2409825" y="10477500"/>
          <a:ext cx="3019425" cy="552450"/>
        </a:xfrm>
        <a:prstGeom prst="rect">
          <a:avLst/>
        </a:prstGeom>
        <a:noFill/>
        <a:ln w="9525">
          <a:noFill/>
          <a:miter lim="800000"/>
          <a:headEnd/>
          <a:tailEnd/>
        </a:ln>
      </xdr:spPr>
    </xdr:pic>
    <xdr:clientData/>
  </xdr:twoCellAnchor>
  <xdr:twoCellAnchor>
    <xdr:from>
      <xdr:col>13</xdr:col>
      <xdr:colOff>161925</xdr:colOff>
      <xdr:row>28</xdr:row>
      <xdr:rowOff>276225</xdr:rowOff>
    </xdr:from>
    <xdr:to>
      <xdr:col>13</xdr:col>
      <xdr:colOff>419100</xdr:colOff>
      <xdr:row>28</xdr:row>
      <xdr:rowOff>276225</xdr:rowOff>
    </xdr:to>
    <xdr:cxnSp macro="">
      <xdr:nvCxnSpPr>
        <xdr:cNvPr id="7671" name="Connettore 2 18"/>
        <xdr:cNvCxnSpPr>
          <a:cxnSpLocks noChangeShapeType="1"/>
        </xdr:cNvCxnSpPr>
      </xdr:nvCxnSpPr>
      <xdr:spPr bwMode="auto">
        <a:xfrm flipV="1">
          <a:off x="8048625" y="10591800"/>
          <a:ext cx="257175"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171450</xdr:colOff>
      <xdr:row>29</xdr:row>
      <xdr:rowOff>228600</xdr:rowOff>
    </xdr:from>
    <xdr:to>
      <xdr:col>13</xdr:col>
      <xdr:colOff>400050</xdr:colOff>
      <xdr:row>29</xdr:row>
      <xdr:rowOff>228600</xdr:rowOff>
    </xdr:to>
    <xdr:cxnSp macro="">
      <xdr:nvCxnSpPr>
        <xdr:cNvPr id="7672" name="Connettore 2 19"/>
        <xdr:cNvCxnSpPr>
          <a:cxnSpLocks noChangeShapeType="1"/>
        </xdr:cNvCxnSpPr>
      </xdr:nvCxnSpPr>
      <xdr:spPr bwMode="auto">
        <a:xfrm flipV="1">
          <a:off x="8058150" y="10820400"/>
          <a:ext cx="2286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152400</xdr:colOff>
      <xdr:row>30</xdr:row>
      <xdr:rowOff>228600</xdr:rowOff>
    </xdr:from>
    <xdr:to>
      <xdr:col>13</xdr:col>
      <xdr:colOff>457200</xdr:colOff>
      <xdr:row>30</xdr:row>
      <xdr:rowOff>228600</xdr:rowOff>
    </xdr:to>
    <xdr:cxnSp macro="">
      <xdr:nvCxnSpPr>
        <xdr:cNvPr id="7673" name="Connettore 2 22"/>
        <xdr:cNvCxnSpPr>
          <a:cxnSpLocks noChangeShapeType="1"/>
        </xdr:cNvCxnSpPr>
      </xdr:nvCxnSpPr>
      <xdr:spPr bwMode="auto">
        <a:xfrm flipV="1">
          <a:off x="8039100" y="11068050"/>
          <a:ext cx="3048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133350</xdr:colOff>
      <xdr:row>58</xdr:row>
      <xdr:rowOff>142875</xdr:rowOff>
    </xdr:from>
    <xdr:to>
      <xdr:col>13</xdr:col>
      <xdr:colOff>438150</xdr:colOff>
      <xdr:row>58</xdr:row>
      <xdr:rowOff>142875</xdr:rowOff>
    </xdr:to>
    <xdr:cxnSp macro="">
      <xdr:nvCxnSpPr>
        <xdr:cNvPr id="7674" name="Connettore 2 21"/>
        <xdr:cNvCxnSpPr>
          <a:cxnSpLocks noChangeShapeType="1"/>
        </xdr:cNvCxnSpPr>
      </xdr:nvCxnSpPr>
      <xdr:spPr bwMode="auto">
        <a:xfrm flipV="1">
          <a:off x="8020050" y="22221825"/>
          <a:ext cx="3048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xdr:from>
      <xdr:col>13</xdr:col>
      <xdr:colOff>142875</xdr:colOff>
      <xdr:row>31</xdr:row>
      <xdr:rowOff>333375</xdr:rowOff>
    </xdr:from>
    <xdr:to>
      <xdr:col>13</xdr:col>
      <xdr:colOff>447675</xdr:colOff>
      <xdr:row>31</xdr:row>
      <xdr:rowOff>333375</xdr:rowOff>
    </xdr:to>
    <xdr:cxnSp macro="">
      <xdr:nvCxnSpPr>
        <xdr:cNvPr id="7675" name="Connettore 2 21"/>
        <xdr:cNvCxnSpPr>
          <a:cxnSpLocks noChangeShapeType="1"/>
        </xdr:cNvCxnSpPr>
      </xdr:nvCxnSpPr>
      <xdr:spPr bwMode="auto">
        <a:xfrm flipV="1">
          <a:off x="8029575" y="11420475"/>
          <a:ext cx="304800" cy="0"/>
        </a:xfrm>
        <a:prstGeom prst="bentConnector3">
          <a:avLst>
            <a:gd name="adj1" fmla="val 50000"/>
          </a:avLst>
        </a:prstGeom>
        <a:noFill/>
        <a:ln w="19080">
          <a:solidFill>
            <a:srgbClr val="000000"/>
          </a:solidFill>
          <a:miter lim="800000"/>
          <a:headEnd/>
          <a:tailEnd type="triangle" w="med" len="med"/>
        </a:ln>
        <a:effectLst/>
      </xdr:spPr>
    </xdr:cxnSp>
    <xdr:clientData/>
  </xdr:twoCellAnchor>
  <xdr:twoCellAnchor editAs="oneCell">
    <xdr:from>
      <xdr:col>11</xdr:col>
      <xdr:colOff>104775</xdr:colOff>
      <xdr:row>40</xdr:row>
      <xdr:rowOff>209550</xdr:rowOff>
    </xdr:from>
    <xdr:to>
      <xdr:col>15</xdr:col>
      <xdr:colOff>57150</xdr:colOff>
      <xdr:row>42</xdr:row>
      <xdr:rowOff>304800</xdr:rowOff>
    </xdr:to>
    <xdr:pic>
      <xdr:nvPicPr>
        <xdr:cNvPr id="7676" name="Immagine 19"/>
        <xdr:cNvPicPr>
          <a:picLocks noChangeAspect="1" noChangeArrowheads="1"/>
        </xdr:cNvPicPr>
      </xdr:nvPicPr>
      <xdr:blipFill>
        <a:blip xmlns:r="http://schemas.openxmlformats.org/officeDocument/2006/relationships" r:embed="rId7"/>
        <a:srcRect/>
        <a:stretch>
          <a:fillRect/>
        </a:stretch>
      </xdr:blipFill>
      <xdr:spPr bwMode="auto">
        <a:xfrm>
          <a:off x="6657975" y="14973300"/>
          <a:ext cx="2428875" cy="857250"/>
        </a:xfrm>
        <a:prstGeom prst="rect">
          <a:avLst/>
        </a:prstGeom>
        <a:noFill/>
        <a:ln w="9525">
          <a:noFill/>
          <a:miter lim="800000"/>
          <a:headEnd/>
          <a:tailEnd/>
        </a:ln>
      </xdr:spPr>
    </xdr:pic>
    <xdr:clientData/>
  </xdr:twoCellAnchor>
  <xdr:twoCellAnchor editAs="oneCell">
    <xdr:from>
      <xdr:col>4</xdr:col>
      <xdr:colOff>609600</xdr:colOff>
      <xdr:row>31</xdr:row>
      <xdr:rowOff>19050</xdr:rowOff>
    </xdr:from>
    <xdr:to>
      <xdr:col>9</xdr:col>
      <xdr:colOff>342900</xdr:colOff>
      <xdr:row>31</xdr:row>
      <xdr:rowOff>476250</xdr:rowOff>
    </xdr:to>
    <xdr:pic>
      <xdr:nvPicPr>
        <xdr:cNvPr id="7677" name="Immagine 21"/>
        <xdr:cNvPicPr>
          <a:picLocks noChangeAspect="1" noChangeArrowheads="1"/>
        </xdr:cNvPicPr>
      </xdr:nvPicPr>
      <xdr:blipFill>
        <a:blip xmlns:r="http://schemas.openxmlformats.org/officeDocument/2006/relationships" r:embed="rId8"/>
        <a:srcRect/>
        <a:stretch>
          <a:fillRect/>
        </a:stretch>
      </xdr:blipFill>
      <xdr:spPr bwMode="auto">
        <a:xfrm>
          <a:off x="3028950" y="11106150"/>
          <a:ext cx="2638425" cy="45720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59"/>
  <sheetViews>
    <sheetView tabSelected="1" zoomScale="50" zoomScaleNormal="50" workbookViewId="0">
      <selection activeCell="AF22" sqref="AF22"/>
    </sheetView>
  </sheetViews>
  <sheetFormatPr defaultColWidth="8.7109375" defaultRowHeight="15" x14ac:dyDescent="0.25"/>
  <cols>
    <col min="1" max="1" width="8.7109375" style="1"/>
    <col min="2" max="2" width="11.140625" style="1" customWidth="1"/>
    <col min="3" max="3" width="9" style="1" customWidth="1"/>
    <col min="4" max="4" width="7.42578125" style="1" customWidth="1"/>
    <col min="5" max="5" width="10.28515625" style="1" customWidth="1"/>
    <col min="6" max="6" width="9.7109375" style="1" customWidth="1"/>
    <col min="7" max="8" width="7.42578125" style="1" customWidth="1"/>
    <col min="9" max="9" width="6.7109375" style="1" customWidth="1"/>
    <col min="10" max="10" width="9.7109375" style="1" customWidth="1"/>
    <col min="11" max="11" width="8.7109375" style="1" customWidth="1"/>
    <col min="12" max="12" width="8.5703125" style="1" customWidth="1"/>
    <col min="13" max="13" width="13.5703125" style="1" customWidth="1"/>
    <col min="14" max="14" width="8.5703125" style="1" customWidth="1"/>
    <col min="15" max="15" width="6.7109375" style="1" customWidth="1"/>
    <col min="16" max="16" width="10" style="1" customWidth="1"/>
    <col min="17" max="17" width="13.42578125" style="1" customWidth="1"/>
    <col min="18" max="18" width="13.7109375" style="1" customWidth="1"/>
    <col min="19" max="19" width="41.7109375" style="1" customWidth="1"/>
    <col min="20" max="20" width="7.85546875" style="1" customWidth="1"/>
    <col min="21" max="21" width="14.140625" style="1" customWidth="1"/>
    <col min="22" max="22" width="6.5703125" style="1" customWidth="1"/>
    <col min="23" max="23" width="9.28515625" style="1" customWidth="1"/>
    <col min="24" max="24" width="7.7109375" style="1" customWidth="1"/>
    <col min="25" max="16384" width="8.7109375" style="1"/>
  </cols>
  <sheetData>
    <row r="1" spans="2:25" ht="89.25" customHeight="1" thickTop="1" x14ac:dyDescent="0.35">
      <c r="B1" s="155" t="s">
        <v>46</v>
      </c>
      <c r="C1" s="156"/>
      <c r="D1" s="156"/>
      <c r="E1" s="156"/>
      <c r="F1" s="156"/>
      <c r="G1" s="156"/>
      <c r="H1" s="156"/>
      <c r="I1" s="156"/>
      <c r="J1" s="156"/>
      <c r="K1" s="156"/>
      <c r="L1" s="156"/>
      <c r="M1" s="156"/>
      <c r="N1" s="156"/>
      <c r="O1" s="156"/>
      <c r="P1" s="156"/>
      <c r="Q1" s="156"/>
      <c r="R1" s="156"/>
      <c r="S1" s="156"/>
      <c r="T1" s="156"/>
      <c r="U1" s="156"/>
      <c r="V1" s="156"/>
      <c r="W1" s="156"/>
      <c r="X1" s="157"/>
    </row>
    <row r="2" spans="2:25" ht="15" customHeight="1" thickBot="1" x14ac:dyDescent="0.3">
      <c r="B2" s="110"/>
      <c r="C2" s="111"/>
      <c r="D2" s="111"/>
      <c r="E2" s="111"/>
      <c r="F2" s="111"/>
      <c r="G2" s="111"/>
      <c r="H2" s="111"/>
      <c r="I2" s="111"/>
      <c r="J2" s="111"/>
      <c r="K2" s="111"/>
      <c r="L2" s="111"/>
      <c r="M2" s="111"/>
      <c r="N2" s="111"/>
      <c r="O2" s="111"/>
      <c r="P2" s="111"/>
      <c r="Q2" s="111"/>
      <c r="R2" s="111"/>
      <c r="S2" s="111"/>
      <c r="T2" s="111"/>
      <c r="U2" s="111"/>
      <c r="V2" s="111"/>
      <c r="W2" s="111"/>
      <c r="X2" s="112"/>
    </row>
    <row r="3" spans="2:25" ht="19.5" thickTop="1" x14ac:dyDescent="0.3">
      <c r="B3" s="162" t="s">
        <v>62</v>
      </c>
      <c r="C3" s="163"/>
      <c r="D3" s="163"/>
      <c r="E3" s="163"/>
      <c r="F3" s="163"/>
      <c r="G3" s="163"/>
      <c r="H3" s="163"/>
      <c r="I3" s="163"/>
      <c r="J3" s="163"/>
      <c r="K3" s="163"/>
      <c r="L3" s="163"/>
      <c r="M3" s="163"/>
      <c r="N3" s="163"/>
      <c r="O3" s="163"/>
      <c r="P3" s="163"/>
      <c r="Q3" s="163"/>
      <c r="R3" s="163"/>
      <c r="S3" s="163"/>
      <c r="T3" s="163"/>
      <c r="U3" s="163"/>
      <c r="V3" s="163"/>
      <c r="W3" s="163"/>
      <c r="X3" s="164"/>
    </row>
    <row r="4" spans="2:25" s="2" customFormat="1" ht="43.5" customHeight="1" x14ac:dyDescent="0.2">
      <c r="B4" s="240" t="s">
        <v>48</v>
      </c>
      <c r="C4" s="176"/>
      <c r="D4" s="46"/>
      <c r="E4" s="176" t="s">
        <v>47</v>
      </c>
      <c r="F4" s="176"/>
      <c r="G4" s="239"/>
      <c r="H4" s="239"/>
      <c r="I4" s="239"/>
      <c r="J4" s="176" t="s">
        <v>49</v>
      </c>
      <c r="K4" s="176"/>
      <c r="L4" s="124"/>
      <c r="M4" s="124"/>
      <c r="N4" s="236" t="s">
        <v>50</v>
      </c>
      <c r="O4" s="236"/>
      <c r="P4" s="224"/>
      <c r="Q4" s="224"/>
      <c r="R4" s="224"/>
      <c r="S4" s="224"/>
      <c r="T4" s="224"/>
      <c r="U4" s="224"/>
      <c r="V4" s="224"/>
      <c r="W4" s="49" t="s">
        <v>1</v>
      </c>
      <c r="X4" s="47"/>
    </row>
    <row r="5" spans="2:25" s="2" customFormat="1" ht="30" customHeight="1" x14ac:dyDescent="0.2">
      <c r="B5" s="158" t="s">
        <v>0</v>
      </c>
      <c r="C5" s="125"/>
      <c r="D5" s="160"/>
      <c r="E5" s="160"/>
      <c r="F5" s="160"/>
      <c r="G5" s="160"/>
      <c r="H5" s="160"/>
      <c r="I5" s="160"/>
      <c r="J5" s="160"/>
      <c r="K5" s="160"/>
      <c r="L5" s="125" t="s">
        <v>51</v>
      </c>
      <c r="M5" s="125"/>
      <c r="N5" s="136"/>
      <c r="O5" s="136"/>
      <c r="P5" s="136"/>
      <c r="Q5" s="136"/>
      <c r="R5" s="136"/>
      <c r="S5" s="136"/>
      <c r="T5" s="136"/>
      <c r="U5" s="136"/>
      <c r="V5" s="136"/>
      <c r="W5" s="136"/>
      <c r="X5" s="137"/>
    </row>
    <row r="6" spans="2:25" s="2" customFormat="1" ht="30" customHeight="1" thickBot="1" x14ac:dyDescent="0.25">
      <c r="B6" s="159"/>
      <c r="C6" s="126"/>
      <c r="D6" s="161"/>
      <c r="E6" s="161"/>
      <c r="F6" s="161"/>
      <c r="G6" s="161"/>
      <c r="H6" s="161"/>
      <c r="I6" s="161"/>
      <c r="J6" s="161"/>
      <c r="K6" s="161"/>
      <c r="L6" s="126"/>
      <c r="M6" s="126"/>
      <c r="N6" s="138"/>
      <c r="O6" s="138"/>
      <c r="P6" s="138"/>
      <c r="Q6" s="138"/>
      <c r="R6" s="138"/>
      <c r="S6" s="138"/>
      <c r="T6" s="138"/>
      <c r="U6" s="138"/>
      <c r="V6" s="138"/>
      <c r="W6" s="138"/>
      <c r="X6" s="139"/>
    </row>
    <row r="7" spans="2:25" ht="10.5" customHeight="1" thickTop="1" thickBot="1" x14ac:dyDescent="0.3">
      <c r="B7" s="188"/>
      <c r="C7" s="189"/>
      <c r="D7" s="189"/>
      <c r="E7" s="189"/>
      <c r="F7" s="189"/>
      <c r="G7" s="189"/>
      <c r="H7" s="189"/>
      <c r="I7" s="189"/>
      <c r="J7" s="189"/>
      <c r="K7" s="189"/>
      <c r="L7" s="189"/>
      <c r="M7" s="189"/>
      <c r="N7" s="189"/>
      <c r="O7" s="189"/>
      <c r="P7" s="189"/>
      <c r="Q7" s="189"/>
      <c r="R7" s="189"/>
      <c r="S7" s="189"/>
      <c r="T7" s="189"/>
      <c r="U7" s="189"/>
      <c r="V7" s="189"/>
      <c r="W7" s="189"/>
      <c r="X7" s="190"/>
    </row>
    <row r="8" spans="2:25" ht="20.25" thickTop="1" thickBot="1" x14ac:dyDescent="0.35">
      <c r="B8" s="133" t="s">
        <v>52</v>
      </c>
      <c r="C8" s="134"/>
      <c r="D8" s="134"/>
      <c r="E8" s="134"/>
      <c r="F8" s="134"/>
      <c r="G8" s="134"/>
      <c r="H8" s="134"/>
      <c r="I8" s="134"/>
      <c r="J8" s="134"/>
      <c r="K8" s="134"/>
      <c r="L8" s="134"/>
      <c r="M8" s="134"/>
      <c r="N8" s="134"/>
      <c r="O8" s="134"/>
      <c r="P8" s="134"/>
      <c r="Q8" s="134"/>
      <c r="R8" s="134"/>
      <c r="S8" s="134"/>
      <c r="T8" s="134"/>
      <c r="U8" s="134"/>
      <c r="V8" s="134"/>
      <c r="W8" s="134"/>
      <c r="X8" s="135"/>
    </row>
    <row r="9" spans="2:25" ht="9.75" customHeight="1" thickTop="1" thickBot="1" x14ac:dyDescent="0.3">
      <c r="B9" s="110"/>
      <c r="C9" s="111"/>
      <c r="D9" s="111"/>
      <c r="E9" s="111"/>
      <c r="F9" s="111"/>
      <c r="G9" s="111"/>
      <c r="H9" s="111"/>
      <c r="I9" s="111"/>
      <c r="J9" s="111"/>
      <c r="K9" s="111"/>
      <c r="L9" s="111"/>
      <c r="M9" s="111"/>
      <c r="N9" s="111"/>
      <c r="O9" s="111"/>
      <c r="P9" s="111"/>
      <c r="Q9" s="111"/>
      <c r="R9" s="111"/>
      <c r="S9" s="111"/>
      <c r="T9" s="111"/>
      <c r="U9" s="111"/>
      <c r="V9" s="111"/>
      <c r="W9" s="111"/>
      <c r="X9" s="112"/>
    </row>
    <row r="10" spans="2:25" s="2" customFormat="1" ht="27.75" customHeight="1" thickTop="1" x14ac:dyDescent="0.25">
      <c r="B10" s="232" t="s">
        <v>58</v>
      </c>
      <c r="C10" s="233"/>
      <c r="D10" s="127"/>
      <c r="E10" s="128"/>
      <c r="F10" s="129"/>
      <c r="G10" s="166" t="s">
        <v>59</v>
      </c>
      <c r="H10" s="166"/>
      <c r="I10" s="166"/>
      <c r="J10" s="168">
        <f>W35</f>
        <v>0</v>
      </c>
      <c r="K10" s="169"/>
      <c r="L10" s="166" t="s">
        <v>60</v>
      </c>
      <c r="M10" s="166"/>
      <c r="N10" s="199"/>
      <c r="O10" s="200"/>
      <c r="P10" s="200"/>
      <c r="Q10" s="227" t="s">
        <v>134</v>
      </c>
      <c r="R10" s="227"/>
      <c r="S10" s="227"/>
      <c r="T10" s="191" t="s">
        <v>5</v>
      </c>
      <c r="U10" s="192"/>
      <c r="V10" s="192"/>
      <c r="W10" s="195"/>
      <c r="X10" s="196"/>
      <c r="Y10" s="1"/>
    </row>
    <row r="11" spans="2:25" s="2" customFormat="1" ht="19.5" customHeight="1" thickBot="1" x14ac:dyDescent="0.3">
      <c r="B11" s="234"/>
      <c r="C11" s="235"/>
      <c r="D11" s="130"/>
      <c r="E11" s="131"/>
      <c r="F11" s="132"/>
      <c r="G11" s="167"/>
      <c r="H11" s="167"/>
      <c r="I11" s="167"/>
      <c r="J11" s="170"/>
      <c r="K11" s="171"/>
      <c r="L11" s="167"/>
      <c r="M11" s="167"/>
      <c r="N11" s="201"/>
      <c r="O11" s="202"/>
      <c r="P11" s="202"/>
      <c r="Q11" s="228"/>
      <c r="R11" s="228"/>
      <c r="S11" s="228"/>
      <c r="T11" s="193" t="s">
        <v>7</v>
      </c>
      <c r="U11" s="194"/>
      <c r="V11" s="194"/>
      <c r="W11" s="197"/>
      <c r="X11" s="198"/>
      <c r="Y11" s="1"/>
    </row>
    <row r="12" spans="2:25" ht="16.5" thickTop="1" thickBot="1" x14ac:dyDescent="0.3">
      <c r="B12" s="140"/>
      <c r="C12" s="141"/>
      <c r="D12" s="141"/>
      <c r="E12" s="141"/>
      <c r="F12" s="141"/>
      <c r="G12" s="141"/>
      <c r="H12" s="141"/>
      <c r="I12" s="141"/>
      <c r="J12" s="141"/>
      <c r="K12" s="141"/>
      <c r="L12" s="141"/>
      <c r="M12" s="141"/>
      <c r="N12" s="141"/>
      <c r="O12" s="141"/>
      <c r="P12" s="141"/>
      <c r="Q12" s="141"/>
      <c r="R12" s="141"/>
      <c r="S12" s="141"/>
      <c r="T12" s="141"/>
      <c r="U12" s="141"/>
      <c r="V12" s="141"/>
      <c r="W12" s="141"/>
      <c r="X12" s="142"/>
    </row>
    <row r="13" spans="2:25" ht="21.75" customHeight="1" thickTop="1" x14ac:dyDescent="0.25">
      <c r="B13" s="229" t="s">
        <v>56</v>
      </c>
      <c r="C13" s="230"/>
      <c r="D13" s="230"/>
      <c r="E13" s="230"/>
      <c r="F13" s="230"/>
      <c r="G13" s="230"/>
      <c r="H13" s="230"/>
      <c r="I13" s="230"/>
      <c r="J13" s="230"/>
      <c r="K13" s="230"/>
      <c r="L13" s="230"/>
      <c r="M13" s="230"/>
      <c r="N13" s="230"/>
      <c r="O13" s="230"/>
      <c r="P13" s="230"/>
      <c r="Q13" s="230"/>
      <c r="R13" s="230"/>
      <c r="S13" s="230"/>
      <c r="T13" s="230"/>
      <c r="U13" s="230"/>
      <c r="V13" s="230"/>
      <c r="W13" s="230"/>
      <c r="X13" s="231"/>
    </row>
    <row r="14" spans="2:25" ht="30" customHeight="1" x14ac:dyDescent="0.25">
      <c r="B14" s="178" t="s">
        <v>127</v>
      </c>
      <c r="C14" s="179"/>
      <c r="D14" s="113" t="s">
        <v>8</v>
      </c>
      <c r="E14" s="113"/>
      <c r="F14" s="165" t="s">
        <v>128</v>
      </c>
      <c r="G14" s="165"/>
      <c r="H14" s="184"/>
      <c r="I14" s="185"/>
      <c r="J14" s="182" t="s">
        <v>130</v>
      </c>
      <c r="K14" s="179"/>
      <c r="L14" s="241" t="s">
        <v>8</v>
      </c>
      <c r="M14" s="241"/>
      <c r="N14" s="151" t="s">
        <v>131</v>
      </c>
      <c r="O14" s="152"/>
      <c r="P14" s="149"/>
      <c r="Q14" s="150"/>
      <c r="R14" s="147" t="s">
        <v>57</v>
      </c>
      <c r="S14" s="175" t="s">
        <v>8</v>
      </c>
      <c r="T14" s="175"/>
      <c r="U14" s="143" t="s">
        <v>132</v>
      </c>
      <c r="V14" s="143"/>
      <c r="W14" s="114">
        <f>H14+P14</f>
        <v>0</v>
      </c>
      <c r="X14" s="115"/>
    </row>
    <row r="15" spans="2:25" ht="30" customHeight="1" thickBot="1" x14ac:dyDescent="0.3">
      <c r="B15" s="180"/>
      <c r="C15" s="181"/>
      <c r="D15" s="172" t="s">
        <v>54</v>
      </c>
      <c r="E15" s="172"/>
      <c r="F15" s="177" t="s">
        <v>129</v>
      </c>
      <c r="G15" s="177"/>
      <c r="H15" s="186"/>
      <c r="I15" s="187"/>
      <c r="J15" s="183"/>
      <c r="K15" s="181"/>
      <c r="L15" s="242" t="s">
        <v>54</v>
      </c>
      <c r="M15" s="242"/>
      <c r="N15" s="153" t="s">
        <v>79</v>
      </c>
      <c r="O15" s="154"/>
      <c r="P15" s="225"/>
      <c r="Q15" s="226"/>
      <c r="R15" s="148"/>
      <c r="S15" s="116" t="s">
        <v>54</v>
      </c>
      <c r="T15" s="116"/>
      <c r="U15" s="203" t="s">
        <v>81</v>
      </c>
      <c r="V15" s="203"/>
      <c r="W15" s="173">
        <f>H15+P15</f>
        <v>0</v>
      </c>
      <c r="X15" s="174"/>
    </row>
    <row r="16" spans="2:25" ht="20.100000000000001" customHeight="1" thickTop="1" thickBot="1" x14ac:dyDescent="0.3">
      <c r="B16" s="144"/>
      <c r="C16" s="145"/>
      <c r="D16" s="145"/>
      <c r="E16" s="145"/>
      <c r="F16" s="145"/>
      <c r="G16" s="145"/>
      <c r="H16" s="145"/>
      <c r="I16" s="145"/>
      <c r="J16" s="145"/>
      <c r="K16" s="145"/>
      <c r="L16" s="145"/>
      <c r="M16" s="145"/>
      <c r="N16" s="145"/>
      <c r="O16" s="145"/>
      <c r="P16" s="145"/>
      <c r="Q16" s="145"/>
      <c r="R16" s="145"/>
      <c r="S16" s="145"/>
      <c r="T16" s="145"/>
      <c r="U16" s="145"/>
      <c r="V16" s="145"/>
      <c r="W16" s="145"/>
      <c r="X16" s="146"/>
    </row>
    <row r="17" spans="2:24" ht="30" customHeight="1" x14ac:dyDescent="0.25">
      <c r="B17" s="72" t="s">
        <v>133</v>
      </c>
      <c r="C17" s="73"/>
      <c r="D17" s="73"/>
      <c r="E17" s="73"/>
      <c r="F17" s="73"/>
      <c r="G17" s="73"/>
      <c r="H17" s="73"/>
      <c r="I17" s="73"/>
      <c r="J17" s="73"/>
      <c r="K17" s="73"/>
      <c r="L17" s="73"/>
      <c r="M17" s="104" t="s">
        <v>43</v>
      </c>
      <c r="N17" s="105"/>
      <c r="O17" s="120" t="s">
        <v>70</v>
      </c>
      <c r="P17" s="121"/>
      <c r="Q17" s="121"/>
      <c r="R17" s="121"/>
      <c r="S17" s="121"/>
      <c r="T17" s="121"/>
      <c r="U17" s="121"/>
      <c r="V17" s="121"/>
      <c r="W17" s="121"/>
      <c r="X17" s="122"/>
    </row>
    <row r="18" spans="2:24" ht="69.75" customHeight="1" x14ac:dyDescent="0.25">
      <c r="B18" s="74"/>
      <c r="C18" s="75"/>
      <c r="D18" s="75"/>
      <c r="E18" s="75"/>
      <c r="F18" s="75"/>
      <c r="G18" s="75"/>
      <c r="H18" s="75"/>
      <c r="I18" s="75"/>
      <c r="J18" s="75"/>
      <c r="K18" s="75"/>
      <c r="L18" s="75"/>
      <c r="M18" s="62"/>
      <c r="N18" s="63"/>
      <c r="O18" s="50" t="s">
        <v>12</v>
      </c>
      <c r="P18" s="96" t="s">
        <v>29</v>
      </c>
      <c r="Q18" s="96"/>
      <c r="R18" s="96"/>
      <c r="S18" s="96"/>
      <c r="T18" s="237" t="s">
        <v>120</v>
      </c>
      <c r="U18" s="237"/>
      <c r="V18" s="237"/>
      <c r="W18" s="87" t="s">
        <v>30</v>
      </c>
      <c r="X18" s="88"/>
    </row>
    <row r="19" spans="2:24" ht="30" customHeight="1" x14ac:dyDescent="0.25">
      <c r="B19" s="76" t="s">
        <v>121</v>
      </c>
      <c r="C19" s="60"/>
      <c r="D19" s="60"/>
      <c r="E19" s="60"/>
      <c r="F19" s="60"/>
      <c r="G19" s="60"/>
      <c r="H19" s="60"/>
      <c r="I19" s="60"/>
      <c r="J19" s="60"/>
      <c r="K19" s="60"/>
      <c r="L19" s="60"/>
      <c r="M19" s="77"/>
      <c r="N19" s="78"/>
      <c r="O19" s="58">
        <v>1</v>
      </c>
      <c r="P19" s="97"/>
      <c r="Q19" s="97"/>
      <c r="R19" s="97"/>
      <c r="S19" s="97"/>
      <c r="T19" s="238"/>
      <c r="U19" s="238"/>
      <c r="V19" s="238"/>
      <c r="W19" s="118"/>
      <c r="X19" s="119"/>
    </row>
    <row r="20" spans="2:24" ht="30" customHeight="1" x14ac:dyDescent="0.25">
      <c r="B20" s="76"/>
      <c r="C20" s="60"/>
      <c r="D20" s="60"/>
      <c r="E20" s="60"/>
      <c r="F20" s="60"/>
      <c r="G20" s="60"/>
      <c r="H20" s="60"/>
      <c r="I20" s="60"/>
      <c r="J20" s="60"/>
      <c r="K20" s="60"/>
      <c r="L20" s="60"/>
      <c r="M20" s="77"/>
      <c r="N20" s="78"/>
      <c r="O20" s="59"/>
      <c r="P20" s="66"/>
      <c r="Q20" s="66"/>
      <c r="R20" s="66"/>
      <c r="S20" s="66"/>
      <c r="T20" s="91"/>
      <c r="U20" s="91"/>
      <c r="V20" s="91"/>
      <c r="W20" s="106"/>
      <c r="X20" s="107"/>
    </row>
    <row r="21" spans="2:24" ht="30" customHeight="1" x14ac:dyDescent="0.25">
      <c r="B21" s="68" t="s">
        <v>88</v>
      </c>
      <c r="C21" s="123" t="s">
        <v>109</v>
      </c>
      <c r="D21" s="123"/>
      <c r="E21" s="123"/>
      <c r="F21" s="123"/>
      <c r="G21" s="123"/>
      <c r="H21" s="123"/>
      <c r="I21" s="123"/>
      <c r="J21" s="123"/>
      <c r="K21" s="123"/>
      <c r="L21" s="123"/>
      <c r="M21" s="70" t="s">
        <v>43</v>
      </c>
      <c r="N21" s="71"/>
      <c r="O21" s="59">
        <v>2</v>
      </c>
      <c r="P21" s="66"/>
      <c r="Q21" s="66"/>
      <c r="R21" s="66"/>
      <c r="S21" s="66"/>
      <c r="T21" s="91"/>
      <c r="U21" s="91"/>
      <c r="V21" s="91"/>
      <c r="W21" s="106"/>
      <c r="X21" s="107"/>
    </row>
    <row r="22" spans="2:24" ht="30" customHeight="1" x14ac:dyDescent="0.25">
      <c r="B22" s="68"/>
      <c r="C22" s="123"/>
      <c r="D22" s="123"/>
      <c r="E22" s="123"/>
      <c r="F22" s="123"/>
      <c r="G22" s="123"/>
      <c r="H22" s="123"/>
      <c r="I22" s="123"/>
      <c r="J22" s="123"/>
      <c r="K22" s="123"/>
      <c r="L22" s="123"/>
      <c r="M22" s="62"/>
      <c r="N22" s="63"/>
      <c r="O22" s="59"/>
      <c r="P22" s="66"/>
      <c r="Q22" s="66"/>
      <c r="R22" s="66"/>
      <c r="S22" s="66"/>
      <c r="T22" s="91"/>
      <c r="U22" s="91"/>
      <c r="V22" s="91"/>
      <c r="W22" s="106"/>
      <c r="X22" s="107"/>
    </row>
    <row r="23" spans="2:24" ht="30" customHeight="1" x14ac:dyDescent="0.25">
      <c r="B23" s="68" t="s">
        <v>90</v>
      </c>
      <c r="C23" s="69" t="s">
        <v>23</v>
      </c>
      <c r="D23" s="69"/>
      <c r="E23" s="69"/>
      <c r="F23" s="69"/>
      <c r="G23" s="69"/>
      <c r="H23" s="69"/>
      <c r="I23" s="69"/>
      <c r="J23" s="69"/>
      <c r="K23" s="69"/>
      <c r="L23" s="69"/>
      <c r="M23" s="70" t="s">
        <v>43</v>
      </c>
      <c r="N23" s="71"/>
      <c r="O23" s="59">
        <v>3</v>
      </c>
      <c r="P23" s="66"/>
      <c r="Q23" s="66"/>
      <c r="R23" s="66"/>
      <c r="S23" s="66"/>
      <c r="T23" s="91"/>
      <c r="U23" s="91"/>
      <c r="V23" s="91"/>
      <c r="W23" s="106"/>
      <c r="X23" s="107"/>
    </row>
    <row r="24" spans="2:24" ht="30" customHeight="1" x14ac:dyDescent="0.25">
      <c r="B24" s="68"/>
      <c r="C24" s="69"/>
      <c r="D24" s="69"/>
      <c r="E24" s="69"/>
      <c r="F24" s="69"/>
      <c r="G24" s="69"/>
      <c r="H24" s="69"/>
      <c r="I24" s="69"/>
      <c r="J24" s="69"/>
      <c r="K24" s="69"/>
      <c r="L24" s="69"/>
      <c r="M24" s="62"/>
      <c r="N24" s="63"/>
      <c r="O24" s="59"/>
      <c r="P24" s="66"/>
      <c r="Q24" s="66"/>
      <c r="R24" s="66"/>
      <c r="S24" s="66"/>
      <c r="T24" s="91"/>
      <c r="U24" s="91"/>
      <c r="V24" s="91"/>
      <c r="W24" s="106"/>
      <c r="X24" s="107"/>
    </row>
    <row r="25" spans="2:24" ht="30" customHeight="1" x14ac:dyDescent="0.25">
      <c r="B25" s="68" t="s">
        <v>95</v>
      </c>
      <c r="C25" s="69" t="s">
        <v>89</v>
      </c>
      <c r="D25" s="69"/>
      <c r="E25" s="69"/>
      <c r="F25" s="69"/>
      <c r="G25" s="69"/>
      <c r="H25" s="69"/>
      <c r="I25" s="69"/>
      <c r="J25" s="69"/>
      <c r="K25" s="69"/>
      <c r="L25" s="69"/>
      <c r="M25" s="70" t="s">
        <v>43</v>
      </c>
      <c r="N25" s="71"/>
      <c r="O25" s="59">
        <v>4</v>
      </c>
      <c r="P25" s="66"/>
      <c r="Q25" s="66"/>
      <c r="R25" s="66"/>
      <c r="S25" s="66"/>
      <c r="T25" s="91"/>
      <c r="U25" s="91"/>
      <c r="V25" s="91"/>
      <c r="W25" s="106"/>
      <c r="X25" s="107"/>
    </row>
    <row r="26" spans="2:24" ht="30" customHeight="1" x14ac:dyDescent="0.25">
      <c r="B26" s="68"/>
      <c r="C26" s="69"/>
      <c r="D26" s="69"/>
      <c r="E26" s="69"/>
      <c r="F26" s="69"/>
      <c r="G26" s="69"/>
      <c r="H26" s="69"/>
      <c r="I26" s="69"/>
      <c r="J26" s="69"/>
      <c r="K26" s="69"/>
      <c r="L26" s="69"/>
      <c r="M26" s="62"/>
      <c r="N26" s="63"/>
      <c r="O26" s="59"/>
      <c r="P26" s="66"/>
      <c r="Q26" s="66"/>
      <c r="R26" s="66"/>
      <c r="S26" s="66"/>
      <c r="T26" s="91"/>
      <c r="U26" s="91"/>
      <c r="V26" s="91"/>
      <c r="W26" s="106"/>
      <c r="X26" s="107"/>
    </row>
    <row r="27" spans="2:24" ht="30" customHeight="1" x14ac:dyDescent="0.25">
      <c r="B27" s="68" t="s">
        <v>96</v>
      </c>
      <c r="C27" s="69" t="s">
        <v>24</v>
      </c>
      <c r="D27" s="69"/>
      <c r="E27" s="69"/>
      <c r="F27" s="69"/>
      <c r="G27" s="69"/>
      <c r="H27" s="69"/>
      <c r="I27" s="69"/>
      <c r="J27" s="69"/>
      <c r="K27" s="69"/>
      <c r="L27" s="69"/>
      <c r="M27" s="70" t="s">
        <v>43</v>
      </c>
      <c r="N27" s="71"/>
      <c r="O27" s="59">
        <v>5</v>
      </c>
      <c r="P27" s="66"/>
      <c r="Q27" s="66"/>
      <c r="R27" s="66"/>
      <c r="S27" s="66"/>
      <c r="T27" s="91"/>
      <c r="U27" s="91"/>
      <c r="V27" s="91"/>
      <c r="W27" s="106"/>
      <c r="X27" s="107"/>
    </row>
    <row r="28" spans="2:24" ht="30" customHeight="1" x14ac:dyDescent="0.25">
      <c r="B28" s="68"/>
      <c r="C28" s="69"/>
      <c r="D28" s="69"/>
      <c r="E28" s="69"/>
      <c r="F28" s="69"/>
      <c r="G28" s="69"/>
      <c r="H28" s="69"/>
      <c r="I28" s="69"/>
      <c r="J28" s="69"/>
      <c r="K28" s="69"/>
      <c r="L28" s="69"/>
      <c r="M28" s="62"/>
      <c r="N28" s="63"/>
      <c r="O28" s="59"/>
      <c r="P28" s="66"/>
      <c r="Q28" s="66"/>
      <c r="R28" s="66"/>
      <c r="S28" s="66"/>
      <c r="T28" s="91"/>
      <c r="U28" s="91"/>
      <c r="V28" s="91"/>
      <c r="W28" s="106"/>
      <c r="X28" s="107"/>
    </row>
    <row r="29" spans="2:24" ht="30" customHeight="1" x14ac:dyDescent="0.25">
      <c r="B29" s="68" t="s">
        <v>101</v>
      </c>
      <c r="C29" s="69" t="s">
        <v>25</v>
      </c>
      <c r="D29" s="69"/>
      <c r="E29" s="69"/>
      <c r="F29" s="69"/>
      <c r="G29" s="69"/>
      <c r="H29" s="69"/>
      <c r="I29" s="69"/>
      <c r="J29" s="69"/>
      <c r="K29" s="69"/>
      <c r="L29" s="69"/>
      <c r="M29" s="70" t="s">
        <v>43</v>
      </c>
      <c r="N29" s="71"/>
      <c r="O29" s="59">
        <v>6</v>
      </c>
      <c r="P29" s="66"/>
      <c r="Q29" s="66"/>
      <c r="R29" s="66"/>
      <c r="S29" s="66"/>
      <c r="T29" s="91"/>
      <c r="U29" s="91"/>
      <c r="V29" s="91"/>
      <c r="W29" s="106"/>
      <c r="X29" s="107"/>
    </row>
    <row r="30" spans="2:24" ht="30" customHeight="1" x14ac:dyDescent="0.25">
      <c r="B30" s="68"/>
      <c r="C30" s="69"/>
      <c r="D30" s="69"/>
      <c r="E30" s="69"/>
      <c r="F30" s="69"/>
      <c r="G30" s="69"/>
      <c r="H30" s="69"/>
      <c r="I30" s="69"/>
      <c r="J30" s="69"/>
      <c r="K30" s="69"/>
      <c r="L30" s="69"/>
      <c r="M30" s="62"/>
      <c r="N30" s="63"/>
      <c r="O30" s="59"/>
      <c r="P30" s="66"/>
      <c r="Q30" s="66"/>
      <c r="R30" s="66"/>
      <c r="S30" s="66"/>
      <c r="T30" s="91"/>
      <c r="U30" s="91"/>
      <c r="V30" s="91"/>
      <c r="W30" s="106"/>
      <c r="X30" s="107"/>
    </row>
    <row r="31" spans="2:24" ht="30" customHeight="1" x14ac:dyDescent="0.25">
      <c r="B31" s="68" t="s">
        <v>103</v>
      </c>
      <c r="C31" s="69" t="s">
        <v>26</v>
      </c>
      <c r="D31" s="69"/>
      <c r="E31" s="69"/>
      <c r="F31" s="69"/>
      <c r="G31" s="69"/>
      <c r="H31" s="69"/>
      <c r="I31" s="69"/>
      <c r="J31" s="69"/>
      <c r="K31" s="69"/>
      <c r="L31" s="69"/>
      <c r="M31" s="70" t="s">
        <v>43</v>
      </c>
      <c r="N31" s="71"/>
      <c r="O31" s="59">
        <v>7</v>
      </c>
      <c r="P31" s="66"/>
      <c r="Q31" s="66"/>
      <c r="R31" s="66"/>
      <c r="S31" s="66"/>
      <c r="T31" s="91"/>
      <c r="U31" s="91"/>
      <c r="V31" s="91"/>
      <c r="W31" s="106"/>
      <c r="X31" s="107"/>
    </row>
    <row r="32" spans="2:24" ht="30" customHeight="1" x14ac:dyDescent="0.25">
      <c r="B32" s="68"/>
      <c r="C32" s="69"/>
      <c r="D32" s="69"/>
      <c r="E32" s="69"/>
      <c r="F32" s="69"/>
      <c r="G32" s="69"/>
      <c r="H32" s="69"/>
      <c r="I32" s="69"/>
      <c r="J32" s="69"/>
      <c r="K32" s="69"/>
      <c r="L32" s="69"/>
      <c r="M32" s="62"/>
      <c r="N32" s="63"/>
      <c r="O32" s="59"/>
      <c r="P32" s="66"/>
      <c r="Q32" s="66"/>
      <c r="R32" s="66"/>
      <c r="S32" s="66"/>
      <c r="T32" s="91"/>
      <c r="U32" s="91"/>
      <c r="V32" s="91"/>
      <c r="W32" s="106"/>
      <c r="X32" s="107"/>
    </row>
    <row r="33" spans="2:27" ht="30" customHeight="1" x14ac:dyDescent="0.25">
      <c r="B33" s="68" t="s">
        <v>104</v>
      </c>
      <c r="C33" s="60" t="s">
        <v>27</v>
      </c>
      <c r="D33" s="60"/>
      <c r="E33" s="60"/>
      <c r="F33" s="60"/>
      <c r="G33" s="60"/>
      <c r="H33" s="60"/>
      <c r="I33" s="60"/>
      <c r="J33" s="60"/>
      <c r="K33" s="60"/>
      <c r="L33" s="60"/>
      <c r="M33" s="70" t="s">
        <v>43</v>
      </c>
      <c r="N33" s="71"/>
      <c r="O33" s="59">
        <v>8</v>
      </c>
      <c r="P33" s="66"/>
      <c r="Q33" s="66"/>
      <c r="R33" s="66"/>
      <c r="S33" s="66"/>
      <c r="T33" s="91"/>
      <c r="U33" s="91"/>
      <c r="V33" s="91"/>
      <c r="W33" s="106"/>
      <c r="X33" s="107"/>
    </row>
    <row r="34" spans="2:27" ht="30" customHeight="1" x14ac:dyDescent="0.25">
      <c r="B34" s="68"/>
      <c r="C34" s="60"/>
      <c r="D34" s="60"/>
      <c r="E34" s="60"/>
      <c r="F34" s="60"/>
      <c r="G34" s="60"/>
      <c r="H34" s="60"/>
      <c r="I34" s="60"/>
      <c r="J34" s="60"/>
      <c r="K34" s="60"/>
      <c r="L34" s="60"/>
      <c r="M34" s="62"/>
      <c r="N34" s="63"/>
      <c r="O34" s="98"/>
      <c r="P34" s="67"/>
      <c r="Q34" s="67"/>
      <c r="R34" s="67"/>
      <c r="S34" s="67"/>
      <c r="T34" s="117"/>
      <c r="U34" s="117"/>
      <c r="V34" s="117"/>
      <c r="W34" s="108"/>
      <c r="X34" s="109"/>
    </row>
    <row r="35" spans="2:27" ht="21" customHeight="1" x14ac:dyDescent="0.25">
      <c r="B35" s="68"/>
      <c r="C35" s="60"/>
      <c r="D35" s="60"/>
      <c r="E35" s="60"/>
      <c r="F35" s="60"/>
      <c r="G35" s="60"/>
      <c r="H35" s="60"/>
      <c r="I35" s="60"/>
      <c r="J35" s="60"/>
      <c r="K35" s="60"/>
      <c r="L35" s="60"/>
      <c r="M35" s="62"/>
      <c r="N35" s="63"/>
      <c r="O35" s="92" t="s">
        <v>71</v>
      </c>
      <c r="P35" s="93"/>
      <c r="Q35" s="93"/>
      <c r="R35" s="93"/>
      <c r="S35" s="93"/>
      <c r="T35" s="89">
        <f>SUM(T19:V34)</f>
        <v>0</v>
      </c>
      <c r="U35" s="89"/>
      <c r="V35" s="89"/>
      <c r="W35" s="79">
        <f>MAX(W19:X34)</f>
        <v>0</v>
      </c>
      <c r="X35" s="80"/>
    </row>
    <row r="36" spans="2:27" ht="21" customHeight="1" thickBot="1" x14ac:dyDescent="0.3">
      <c r="B36" s="103"/>
      <c r="C36" s="61"/>
      <c r="D36" s="61"/>
      <c r="E36" s="61"/>
      <c r="F36" s="61"/>
      <c r="G36" s="61"/>
      <c r="H36" s="61"/>
      <c r="I36" s="61"/>
      <c r="J36" s="61"/>
      <c r="K36" s="61"/>
      <c r="L36" s="61"/>
      <c r="M36" s="64"/>
      <c r="N36" s="65"/>
      <c r="O36" s="94"/>
      <c r="P36" s="95"/>
      <c r="Q36" s="95"/>
      <c r="R36" s="95"/>
      <c r="S36" s="95"/>
      <c r="T36" s="90"/>
      <c r="U36" s="90"/>
      <c r="V36" s="90"/>
      <c r="W36" s="81"/>
      <c r="X36" s="82"/>
    </row>
    <row r="37" spans="2:27" ht="36.75" customHeight="1" x14ac:dyDescent="0.25">
      <c r="B37" s="99" t="s">
        <v>110</v>
      </c>
      <c r="C37" s="100"/>
      <c r="D37" s="100"/>
      <c r="E37" s="100"/>
      <c r="F37" s="100"/>
      <c r="G37" s="100"/>
      <c r="H37" s="100"/>
      <c r="I37" s="100"/>
      <c r="J37" s="100"/>
      <c r="K37" s="100"/>
      <c r="L37" s="100"/>
      <c r="M37" s="100"/>
      <c r="N37" s="100"/>
      <c r="O37" s="100"/>
      <c r="P37" s="100"/>
      <c r="Q37" s="83" t="e">
        <f>Stampa!X76</f>
        <v>#DIV/0!</v>
      </c>
      <c r="R37" s="83"/>
      <c r="S37" s="83"/>
      <c r="T37" s="83"/>
      <c r="U37" s="83"/>
      <c r="V37" s="83"/>
      <c r="W37" s="83"/>
      <c r="X37" s="84"/>
    </row>
    <row r="38" spans="2:27" ht="23.25" customHeight="1" thickBot="1" x14ac:dyDescent="0.3">
      <c r="B38" s="101"/>
      <c r="C38" s="102"/>
      <c r="D38" s="102"/>
      <c r="E38" s="102"/>
      <c r="F38" s="102"/>
      <c r="G38" s="102"/>
      <c r="H38" s="102"/>
      <c r="I38" s="102"/>
      <c r="J38" s="102"/>
      <c r="K38" s="102"/>
      <c r="L38" s="102"/>
      <c r="M38" s="102"/>
      <c r="N38" s="102"/>
      <c r="O38" s="102"/>
      <c r="P38" s="102"/>
      <c r="Q38" s="85"/>
      <c r="R38" s="85"/>
      <c r="S38" s="85"/>
      <c r="T38" s="85"/>
      <c r="U38" s="85"/>
      <c r="V38" s="85"/>
      <c r="W38" s="85"/>
      <c r="X38" s="86"/>
    </row>
    <row r="39" spans="2:27" ht="30" customHeight="1" thickTop="1" x14ac:dyDescent="0.25">
      <c r="B39" s="215" t="s">
        <v>126</v>
      </c>
      <c r="C39" s="218"/>
      <c r="D39" s="218"/>
      <c r="E39" s="218"/>
      <c r="F39" s="218"/>
      <c r="G39" s="218"/>
      <c r="H39" s="218"/>
      <c r="I39" s="218"/>
      <c r="J39" s="218"/>
      <c r="K39" s="218"/>
      <c r="L39" s="218"/>
      <c r="M39" s="218"/>
      <c r="N39" s="218"/>
      <c r="O39" s="218"/>
      <c r="P39" s="218"/>
      <c r="Q39" s="218"/>
      <c r="R39" s="218"/>
      <c r="S39" s="218"/>
      <c r="T39" s="218"/>
      <c r="U39" s="218"/>
      <c r="V39" s="218"/>
      <c r="W39" s="218"/>
      <c r="X39" s="219"/>
    </row>
    <row r="40" spans="2:27" ht="30" customHeight="1" x14ac:dyDescent="0.25">
      <c r="B40" s="216"/>
      <c r="C40" s="220"/>
      <c r="D40" s="220"/>
      <c r="E40" s="220"/>
      <c r="F40" s="220"/>
      <c r="G40" s="220"/>
      <c r="H40" s="220"/>
      <c r="I40" s="220"/>
      <c r="J40" s="220"/>
      <c r="K40" s="220"/>
      <c r="L40" s="220"/>
      <c r="M40" s="220"/>
      <c r="N40" s="220"/>
      <c r="O40" s="220"/>
      <c r="P40" s="220"/>
      <c r="Q40" s="220"/>
      <c r="R40" s="220"/>
      <c r="S40" s="220"/>
      <c r="T40" s="220"/>
      <c r="U40" s="220"/>
      <c r="V40" s="220"/>
      <c r="W40" s="220"/>
      <c r="X40" s="221"/>
      <c r="AA40" s="48"/>
    </row>
    <row r="41" spans="2:27" ht="30" customHeight="1" thickBot="1" x14ac:dyDescent="0.3">
      <c r="B41" s="217"/>
      <c r="C41" s="222"/>
      <c r="D41" s="222"/>
      <c r="E41" s="222"/>
      <c r="F41" s="222"/>
      <c r="G41" s="222"/>
      <c r="H41" s="222"/>
      <c r="I41" s="222"/>
      <c r="J41" s="222"/>
      <c r="K41" s="222"/>
      <c r="L41" s="222"/>
      <c r="M41" s="222"/>
      <c r="N41" s="222"/>
      <c r="O41" s="222"/>
      <c r="P41" s="222"/>
      <c r="Q41" s="222"/>
      <c r="R41" s="222"/>
      <c r="S41" s="222"/>
      <c r="T41" s="222"/>
      <c r="U41" s="222"/>
      <c r="V41" s="222"/>
      <c r="W41" s="222"/>
      <c r="X41" s="223"/>
    </row>
    <row r="42" spans="2:27" ht="76.5" customHeight="1" thickTop="1" x14ac:dyDescent="0.25">
      <c r="B42" s="209" t="s">
        <v>150</v>
      </c>
      <c r="C42" s="210"/>
      <c r="D42" s="210"/>
      <c r="E42" s="210"/>
      <c r="F42" s="210"/>
      <c r="G42" s="210"/>
      <c r="H42" s="210"/>
      <c r="I42" s="210"/>
      <c r="J42" s="210"/>
      <c r="K42" s="210"/>
      <c r="L42" s="210"/>
      <c r="M42" s="210"/>
      <c r="N42" s="210"/>
      <c r="O42" s="210"/>
      <c r="P42" s="210"/>
      <c r="Q42" s="210"/>
      <c r="R42" s="210"/>
      <c r="S42" s="210"/>
      <c r="T42" s="210"/>
      <c r="U42" s="210"/>
      <c r="V42" s="210"/>
      <c r="W42" s="210"/>
      <c r="X42" s="211"/>
    </row>
    <row r="43" spans="2:27" ht="36.75" customHeight="1" x14ac:dyDescent="0.25">
      <c r="B43" s="212" t="str">
        <f>B3</f>
        <v>DATI FASCICOLO</v>
      </c>
      <c r="C43" s="213"/>
      <c r="D43" s="213"/>
      <c r="E43" s="213"/>
      <c r="F43" s="213"/>
      <c r="G43" s="213"/>
      <c r="H43" s="213"/>
      <c r="I43" s="213"/>
      <c r="J43" s="213"/>
      <c r="K43" s="214"/>
      <c r="L43" s="207"/>
      <c r="M43" s="207"/>
      <c r="N43" s="207"/>
      <c r="O43" s="207"/>
      <c r="P43" s="207"/>
      <c r="Q43" s="207"/>
      <c r="R43" s="207"/>
      <c r="S43" s="207"/>
      <c r="T43" s="207"/>
      <c r="U43" s="207"/>
      <c r="V43" s="207"/>
      <c r="W43" s="207"/>
      <c r="X43" s="208"/>
    </row>
    <row r="44" spans="2:27" ht="35.25" customHeight="1" x14ac:dyDescent="0.25">
      <c r="B44" s="212" t="str">
        <f>B8</f>
        <v>DATI RELATIVI ALLA VALUTAZIONE DEL PROGETTO</v>
      </c>
      <c r="C44" s="213"/>
      <c r="D44" s="213"/>
      <c r="E44" s="213"/>
      <c r="F44" s="213"/>
      <c r="G44" s="213"/>
      <c r="H44" s="213"/>
      <c r="I44" s="213"/>
      <c r="J44" s="213"/>
      <c r="K44" s="214"/>
      <c r="L44" s="207"/>
      <c r="M44" s="207"/>
      <c r="N44" s="207"/>
      <c r="O44" s="207"/>
      <c r="P44" s="207"/>
      <c r="Q44" s="207"/>
      <c r="R44" s="207"/>
      <c r="S44" s="207"/>
      <c r="T44" s="207"/>
      <c r="U44" s="207"/>
      <c r="V44" s="207"/>
      <c r="W44" s="207"/>
      <c r="X44" s="208"/>
    </row>
    <row r="45" spans="2:27" ht="44.25" customHeight="1" x14ac:dyDescent="0.25">
      <c r="B45" s="243" t="str">
        <f>B13</f>
        <v>VALORE DEGLI INDICI DI PRESTAZIONE ENERGETICA RISPETO AL FABBISOGNO GLOBALE</v>
      </c>
      <c r="C45" s="244"/>
      <c r="D45" s="244"/>
      <c r="E45" s="244"/>
      <c r="F45" s="244"/>
      <c r="G45" s="244"/>
      <c r="H45" s="244"/>
      <c r="I45" s="244"/>
      <c r="J45" s="244"/>
      <c r="K45" s="245"/>
      <c r="L45" s="246"/>
      <c r="M45" s="247"/>
      <c r="N45" s="247"/>
      <c r="O45" s="247"/>
      <c r="P45" s="247"/>
      <c r="Q45" s="247"/>
      <c r="R45" s="247"/>
      <c r="S45" s="247"/>
      <c r="T45" s="247"/>
      <c r="U45" s="247"/>
      <c r="V45" s="247"/>
      <c r="W45" s="247"/>
      <c r="X45" s="248"/>
    </row>
    <row r="46" spans="2:27" ht="39.950000000000003" customHeight="1" x14ac:dyDescent="0.25">
      <c r="B46" s="261" t="s">
        <v>146</v>
      </c>
      <c r="C46" s="262"/>
      <c r="D46" s="263"/>
      <c r="E46" s="264"/>
      <c r="F46" s="264"/>
      <c r="G46" s="264"/>
      <c r="H46" s="264"/>
      <c r="I46" s="264"/>
      <c r="J46" s="264"/>
      <c r="K46" s="264"/>
      <c r="L46" s="264"/>
      <c r="M46" s="264"/>
      <c r="N46" s="264"/>
      <c r="O46" s="264"/>
      <c r="P46" s="264"/>
      <c r="Q46" s="264"/>
      <c r="R46" s="264"/>
      <c r="S46" s="264"/>
      <c r="T46" s="264"/>
      <c r="U46" s="264"/>
      <c r="V46" s="264"/>
      <c r="W46" s="264"/>
      <c r="X46" s="265"/>
    </row>
    <row r="47" spans="2:27" ht="39.950000000000003" customHeight="1" x14ac:dyDescent="0.25">
      <c r="B47" s="204" t="s">
        <v>147</v>
      </c>
      <c r="C47" s="205"/>
      <c r="D47" s="206"/>
      <c r="E47" s="207"/>
      <c r="F47" s="207"/>
      <c r="G47" s="207"/>
      <c r="H47" s="207"/>
      <c r="I47" s="207"/>
      <c r="J47" s="207"/>
      <c r="K47" s="207"/>
      <c r="L47" s="207"/>
      <c r="M47" s="207"/>
      <c r="N47" s="207"/>
      <c r="O47" s="207"/>
      <c r="P47" s="207"/>
      <c r="Q47" s="207"/>
      <c r="R47" s="207"/>
      <c r="S47" s="207"/>
      <c r="T47" s="207"/>
      <c r="U47" s="207"/>
      <c r="V47" s="207"/>
      <c r="W47" s="207"/>
      <c r="X47" s="208"/>
    </row>
    <row r="48" spans="2:27" ht="39.950000000000003" customHeight="1" x14ac:dyDescent="0.25">
      <c r="B48" s="204" t="s">
        <v>148</v>
      </c>
      <c r="C48" s="205"/>
      <c r="D48" s="206"/>
      <c r="E48" s="207"/>
      <c r="F48" s="207"/>
      <c r="G48" s="207"/>
      <c r="H48" s="207"/>
      <c r="I48" s="207"/>
      <c r="J48" s="207"/>
      <c r="K48" s="207"/>
      <c r="L48" s="207"/>
      <c r="M48" s="207"/>
      <c r="N48" s="207"/>
      <c r="O48" s="207"/>
      <c r="P48" s="207"/>
      <c r="Q48" s="207"/>
      <c r="R48" s="207"/>
      <c r="S48" s="207"/>
      <c r="T48" s="207"/>
      <c r="U48" s="207"/>
      <c r="V48" s="207"/>
      <c r="W48" s="207"/>
      <c r="X48" s="208"/>
    </row>
    <row r="49" spans="2:24" ht="39.950000000000003" customHeight="1" x14ac:dyDescent="0.25">
      <c r="B49" s="204" t="s">
        <v>88</v>
      </c>
      <c r="C49" s="205"/>
      <c r="D49" s="206"/>
      <c r="E49" s="207"/>
      <c r="F49" s="207"/>
      <c r="G49" s="207"/>
      <c r="H49" s="207"/>
      <c r="I49" s="207"/>
      <c r="J49" s="207"/>
      <c r="K49" s="207"/>
      <c r="L49" s="207"/>
      <c r="M49" s="207"/>
      <c r="N49" s="207"/>
      <c r="O49" s="207"/>
      <c r="P49" s="207"/>
      <c r="Q49" s="207"/>
      <c r="R49" s="207"/>
      <c r="S49" s="207"/>
      <c r="T49" s="207"/>
      <c r="U49" s="207"/>
      <c r="V49" s="207"/>
      <c r="W49" s="207"/>
      <c r="X49" s="208"/>
    </row>
    <row r="50" spans="2:24" ht="39.950000000000003" customHeight="1" x14ac:dyDescent="0.25">
      <c r="B50" s="204" t="s">
        <v>90</v>
      </c>
      <c r="C50" s="205"/>
      <c r="D50" s="206"/>
      <c r="E50" s="207"/>
      <c r="F50" s="207"/>
      <c r="G50" s="207"/>
      <c r="H50" s="207"/>
      <c r="I50" s="207"/>
      <c r="J50" s="207"/>
      <c r="K50" s="207"/>
      <c r="L50" s="207"/>
      <c r="M50" s="207"/>
      <c r="N50" s="207"/>
      <c r="O50" s="207"/>
      <c r="P50" s="207"/>
      <c r="Q50" s="207"/>
      <c r="R50" s="207"/>
      <c r="S50" s="207"/>
      <c r="T50" s="207"/>
      <c r="U50" s="207"/>
      <c r="V50" s="207"/>
      <c r="W50" s="207"/>
      <c r="X50" s="208"/>
    </row>
    <row r="51" spans="2:24" ht="39.950000000000003" customHeight="1" x14ac:dyDescent="0.25">
      <c r="B51" s="204" t="s">
        <v>95</v>
      </c>
      <c r="C51" s="205"/>
      <c r="D51" s="206"/>
      <c r="E51" s="207"/>
      <c r="F51" s="207"/>
      <c r="G51" s="207"/>
      <c r="H51" s="207"/>
      <c r="I51" s="207"/>
      <c r="J51" s="207"/>
      <c r="K51" s="207"/>
      <c r="L51" s="207"/>
      <c r="M51" s="207"/>
      <c r="N51" s="207"/>
      <c r="O51" s="207"/>
      <c r="P51" s="207"/>
      <c r="Q51" s="207"/>
      <c r="R51" s="207"/>
      <c r="S51" s="207"/>
      <c r="T51" s="207"/>
      <c r="U51" s="207"/>
      <c r="V51" s="207"/>
      <c r="W51" s="207"/>
      <c r="X51" s="208"/>
    </row>
    <row r="52" spans="2:24" ht="39.950000000000003" customHeight="1" x14ac:dyDescent="0.25">
      <c r="B52" s="204" t="s">
        <v>96</v>
      </c>
      <c r="C52" s="205"/>
      <c r="D52" s="206"/>
      <c r="E52" s="207"/>
      <c r="F52" s="207"/>
      <c r="G52" s="207"/>
      <c r="H52" s="207"/>
      <c r="I52" s="207"/>
      <c r="J52" s="207"/>
      <c r="K52" s="207"/>
      <c r="L52" s="207"/>
      <c r="M52" s="207"/>
      <c r="N52" s="207"/>
      <c r="O52" s="207"/>
      <c r="P52" s="207"/>
      <c r="Q52" s="207"/>
      <c r="R52" s="207"/>
      <c r="S52" s="207"/>
      <c r="T52" s="207"/>
      <c r="U52" s="207"/>
      <c r="V52" s="207"/>
      <c r="W52" s="207"/>
      <c r="X52" s="208"/>
    </row>
    <row r="53" spans="2:24" ht="39.950000000000003" customHeight="1" x14ac:dyDescent="0.25">
      <c r="B53" s="204" t="s">
        <v>101</v>
      </c>
      <c r="C53" s="205"/>
      <c r="D53" s="206"/>
      <c r="E53" s="207"/>
      <c r="F53" s="207"/>
      <c r="G53" s="207"/>
      <c r="H53" s="207"/>
      <c r="I53" s="207"/>
      <c r="J53" s="207"/>
      <c r="K53" s="207"/>
      <c r="L53" s="207"/>
      <c r="M53" s="207"/>
      <c r="N53" s="207"/>
      <c r="O53" s="207"/>
      <c r="P53" s="207"/>
      <c r="Q53" s="207"/>
      <c r="R53" s="207"/>
      <c r="S53" s="207"/>
      <c r="T53" s="207"/>
      <c r="U53" s="207"/>
      <c r="V53" s="207"/>
      <c r="W53" s="207"/>
      <c r="X53" s="208"/>
    </row>
    <row r="54" spans="2:24" ht="39.950000000000003" customHeight="1" x14ac:dyDescent="0.25">
      <c r="B54" s="204" t="s">
        <v>103</v>
      </c>
      <c r="C54" s="205"/>
      <c r="D54" s="206"/>
      <c r="E54" s="207"/>
      <c r="F54" s="207"/>
      <c r="G54" s="207"/>
      <c r="H54" s="207"/>
      <c r="I54" s="207"/>
      <c r="J54" s="207"/>
      <c r="K54" s="207"/>
      <c r="L54" s="207"/>
      <c r="M54" s="207"/>
      <c r="N54" s="207"/>
      <c r="O54" s="207"/>
      <c r="P54" s="207"/>
      <c r="Q54" s="207"/>
      <c r="R54" s="207"/>
      <c r="S54" s="207"/>
      <c r="T54" s="207"/>
      <c r="U54" s="207"/>
      <c r="V54" s="207"/>
      <c r="W54" s="207"/>
      <c r="X54" s="208"/>
    </row>
    <row r="55" spans="2:24" ht="39.950000000000003" customHeight="1" thickBot="1" x14ac:dyDescent="0.3">
      <c r="B55" s="255" t="s">
        <v>104</v>
      </c>
      <c r="C55" s="256"/>
      <c r="D55" s="257"/>
      <c r="E55" s="258"/>
      <c r="F55" s="259"/>
      <c r="G55" s="259"/>
      <c r="H55" s="259"/>
      <c r="I55" s="259"/>
      <c r="J55" s="259"/>
      <c r="K55" s="259"/>
      <c r="L55" s="259"/>
      <c r="M55" s="259"/>
      <c r="N55" s="259"/>
      <c r="O55" s="259"/>
      <c r="P55" s="259"/>
      <c r="Q55" s="259"/>
      <c r="R55" s="259"/>
      <c r="S55" s="259"/>
      <c r="T55" s="259"/>
      <c r="U55" s="259"/>
      <c r="V55" s="259"/>
      <c r="W55" s="259"/>
      <c r="X55" s="260"/>
    </row>
    <row r="56" spans="2:24" ht="28.5" customHeight="1" thickTop="1" x14ac:dyDescent="0.25">
      <c r="B56" s="249" t="s">
        <v>149</v>
      </c>
      <c r="C56" s="250"/>
      <c r="D56" s="250"/>
      <c r="E56" s="250"/>
      <c r="F56" s="250"/>
      <c r="G56" s="250"/>
      <c r="H56" s="250"/>
      <c r="I56" s="250"/>
      <c r="J56" s="250"/>
      <c r="K56" s="250"/>
      <c r="L56" s="250"/>
      <c r="M56" s="250"/>
      <c r="N56" s="250"/>
      <c r="O56" s="250"/>
      <c r="P56" s="250"/>
      <c r="Q56" s="250"/>
      <c r="R56" s="250"/>
      <c r="S56" s="250"/>
      <c r="T56" s="250"/>
      <c r="U56" s="250"/>
      <c r="V56" s="250"/>
      <c r="W56" s="250"/>
      <c r="X56" s="251"/>
    </row>
    <row r="57" spans="2:24" ht="136.5" customHeight="1" thickBot="1" x14ac:dyDescent="0.3">
      <c r="B57" s="252"/>
      <c r="C57" s="253"/>
      <c r="D57" s="253"/>
      <c r="E57" s="253"/>
      <c r="F57" s="253"/>
      <c r="G57" s="253"/>
      <c r="H57" s="253"/>
      <c r="I57" s="253"/>
      <c r="J57" s="253"/>
      <c r="K57" s="253"/>
      <c r="L57" s="253"/>
      <c r="M57" s="253"/>
      <c r="N57" s="253"/>
      <c r="O57" s="253"/>
      <c r="P57" s="253"/>
      <c r="Q57" s="253"/>
      <c r="R57" s="253"/>
      <c r="S57" s="253"/>
      <c r="T57" s="253"/>
      <c r="U57" s="253"/>
      <c r="V57" s="253"/>
      <c r="W57" s="253"/>
      <c r="X57" s="254"/>
    </row>
    <row r="58" spans="2:24" ht="15.75" thickTop="1" x14ac:dyDescent="0.25">
      <c r="B58"/>
      <c r="C58"/>
      <c r="D58"/>
      <c r="E58"/>
      <c r="F58"/>
      <c r="G58"/>
      <c r="H58"/>
      <c r="I58"/>
      <c r="J58"/>
      <c r="K58"/>
      <c r="L58"/>
      <c r="M58"/>
      <c r="N58"/>
      <c r="O58"/>
      <c r="P58"/>
      <c r="Q58"/>
      <c r="R58"/>
      <c r="S58"/>
      <c r="T58"/>
      <c r="U58"/>
      <c r="V58"/>
      <c r="W58"/>
      <c r="X58"/>
    </row>
    <row r="59" spans="2:24" x14ac:dyDescent="0.25">
      <c r="B59"/>
      <c r="C59"/>
      <c r="D59"/>
      <c r="E59"/>
      <c r="F59"/>
      <c r="G59"/>
      <c r="H59"/>
      <c r="I59"/>
      <c r="J59"/>
      <c r="K59"/>
      <c r="L59"/>
      <c r="M59"/>
      <c r="N59"/>
      <c r="O59"/>
      <c r="P59"/>
      <c r="Q59"/>
      <c r="R59"/>
      <c r="S59"/>
      <c r="T59"/>
      <c r="U59"/>
      <c r="V59"/>
      <c r="W59"/>
      <c r="X59"/>
    </row>
  </sheetData>
  <sheetProtection password="B276" sheet="1"/>
  <mergeCells count="157">
    <mergeCell ref="B45:K45"/>
    <mergeCell ref="L43:X43"/>
    <mergeCell ref="L44:X44"/>
    <mergeCell ref="L45:X45"/>
    <mergeCell ref="B56:X56"/>
    <mergeCell ref="B57:X57"/>
    <mergeCell ref="B55:D55"/>
    <mergeCell ref="E55:X55"/>
    <mergeCell ref="B52:D52"/>
    <mergeCell ref="E52:X52"/>
    <mergeCell ref="B46:D46"/>
    <mergeCell ref="E46:X46"/>
    <mergeCell ref="B47:D47"/>
    <mergeCell ref="E47:X47"/>
    <mergeCell ref="B48:D48"/>
    <mergeCell ref="E48:X48"/>
    <mergeCell ref="B53:D53"/>
    <mergeCell ref="E53:X53"/>
    <mergeCell ref="B54:D54"/>
    <mergeCell ref="E54:X54"/>
    <mergeCell ref="B49:D49"/>
    <mergeCell ref="E49:X49"/>
    <mergeCell ref="B50:D50"/>
    <mergeCell ref="E50:X50"/>
    <mergeCell ref="B51:D51"/>
    <mergeCell ref="E51:X51"/>
    <mergeCell ref="B42:X42"/>
    <mergeCell ref="B43:K43"/>
    <mergeCell ref="B44:K44"/>
    <mergeCell ref="B39:B41"/>
    <mergeCell ref="C39:X41"/>
    <mergeCell ref="P4:V4"/>
    <mergeCell ref="P15:Q15"/>
    <mergeCell ref="Q10:S11"/>
    <mergeCell ref="B13:X13"/>
    <mergeCell ref="B10:C11"/>
    <mergeCell ref="N4:O4"/>
    <mergeCell ref="W27:X28"/>
    <mergeCell ref="T18:V18"/>
    <mergeCell ref="T19:V20"/>
    <mergeCell ref="T21:V22"/>
    <mergeCell ref="T23:V24"/>
    <mergeCell ref="G10:I11"/>
    <mergeCell ref="G4:I4"/>
    <mergeCell ref="B4:C4"/>
    <mergeCell ref="E4:F4"/>
    <mergeCell ref="L14:M14"/>
    <mergeCell ref="L15:M15"/>
    <mergeCell ref="B1:X1"/>
    <mergeCell ref="B5:C6"/>
    <mergeCell ref="D5:K6"/>
    <mergeCell ref="B3:X3"/>
    <mergeCell ref="F14:G14"/>
    <mergeCell ref="L10:M11"/>
    <mergeCell ref="J10:K11"/>
    <mergeCell ref="D15:E15"/>
    <mergeCell ref="W15:X15"/>
    <mergeCell ref="S14:T14"/>
    <mergeCell ref="J4:K4"/>
    <mergeCell ref="F15:G15"/>
    <mergeCell ref="B14:C15"/>
    <mergeCell ref="J14:K15"/>
    <mergeCell ref="H14:I14"/>
    <mergeCell ref="H15:I15"/>
    <mergeCell ref="B7:X7"/>
    <mergeCell ref="B2:X2"/>
    <mergeCell ref="T10:V10"/>
    <mergeCell ref="T11:V11"/>
    <mergeCell ref="W10:X10"/>
    <mergeCell ref="W11:X11"/>
    <mergeCell ref="N10:P11"/>
    <mergeCell ref="U15:V15"/>
    <mergeCell ref="L4:M4"/>
    <mergeCell ref="L5:M6"/>
    <mergeCell ref="D10:F11"/>
    <mergeCell ref="B8:X8"/>
    <mergeCell ref="N5:X6"/>
    <mergeCell ref="B12:X12"/>
    <mergeCell ref="U14:V14"/>
    <mergeCell ref="B16:X16"/>
    <mergeCell ref="R14:R15"/>
    <mergeCell ref="P14:Q14"/>
    <mergeCell ref="N14:O14"/>
    <mergeCell ref="N15:O15"/>
    <mergeCell ref="B9:X9"/>
    <mergeCell ref="D14:E14"/>
    <mergeCell ref="W14:X14"/>
    <mergeCell ref="S15:T15"/>
    <mergeCell ref="T33:V34"/>
    <mergeCell ref="W19:X20"/>
    <mergeCell ref="W21:X22"/>
    <mergeCell ref="W23:X24"/>
    <mergeCell ref="W25:X26"/>
    <mergeCell ref="P25:S26"/>
    <mergeCell ref="B27:B28"/>
    <mergeCell ref="C27:L28"/>
    <mergeCell ref="M27:N27"/>
    <mergeCell ref="M28:N28"/>
    <mergeCell ref="O17:X17"/>
    <mergeCell ref="C21:L22"/>
    <mergeCell ref="B33:B36"/>
    <mergeCell ref="M17:N17"/>
    <mergeCell ref="M18:N18"/>
    <mergeCell ref="W29:X30"/>
    <mergeCell ref="W31:X32"/>
    <mergeCell ref="W33:X34"/>
    <mergeCell ref="O29:O30"/>
    <mergeCell ref="O31:O32"/>
    <mergeCell ref="M32:N32"/>
    <mergeCell ref="B17:L18"/>
    <mergeCell ref="B19:L20"/>
    <mergeCell ref="M19:N20"/>
    <mergeCell ref="M23:N23"/>
    <mergeCell ref="M24:N24"/>
    <mergeCell ref="W35:X36"/>
    <mergeCell ref="Q37:X38"/>
    <mergeCell ref="W18:X18"/>
    <mergeCell ref="T35:V36"/>
    <mergeCell ref="T27:V28"/>
    <mergeCell ref="T29:V30"/>
    <mergeCell ref="T31:V32"/>
    <mergeCell ref="O35:S36"/>
    <mergeCell ref="T25:V26"/>
    <mergeCell ref="O25:O26"/>
    <mergeCell ref="O27:O28"/>
    <mergeCell ref="P18:S18"/>
    <mergeCell ref="P19:S20"/>
    <mergeCell ref="P21:S22"/>
    <mergeCell ref="P23:S24"/>
    <mergeCell ref="O33:O34"/>
    <mergeCell ref="P27:S28"/>
    <mergeCell ref="P29:S30"/>
    <mergeCell ref="B37:P38"/>
    <mergeCell ref="O19:O20"/>
    <mergeCell ref="O21:O22"/>
    <mergeCell ref="O23:O24"/>
    <mergeCell ref="C33:L36"/>
    <mergeCell ref="M34:N36"/>
    <mergeCell ref="P31:S32"/>
    <mergeCell ref="P33:S34"/>
    <mergeCell ref="B29:B30"/>
    <mergeCell ref="C29:L30"/>
    <mergeCell ref="M29:N29"/>
    <mergeCell ref="M30:N30"/>
    <mergeCell ref="B25:B26"/>
    <mergeCell ref="C23:L24"/>
    <mergeCell ref="B21:B22"/>
    <mergeCell ref="B23:B24"/>
    <mergeCell ref="C25:L26"/>
    <mergeCell ref="M25:N25"/>
    <mergeCell ref="M26:N26"/>
    <mergeCell ref="M21:N21"/>
    <mergeCell ref="M22:N22"/>
    <mergeCell ref="M33:N33"/>
    <mergeCell ref="B31:B32"/>
    <mergeCell ref="C31:L32"/>
    <mergeCell ref="M31:N31"/>
  </mergeCells>
  <pageMargins left="0.23622047244094491" right="0.23622047244094491" top="0.74803149606299213" bottom="0.74803149606299213" header="0.31496062992125984" footer="0.31496062992125984"/>
  <pageSetup paperSize="9" scale="35"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L78"/>
  <sheetViews>
    <sheetView zoomScale="60" zoomScaleNormal="60" workbookViewId="0">
      <selection activeCell="AA40" sqref="AA40"/>
    </sheetView>
  </sheetViews>
  <sheetFormatPr defaultColWidth="8.7109375" defaultRowHeight="15" x14ac:dyDescent="0.25"/>
  <cols>
    <col min="1" max="1" width="8.7109375" style="1"/>
    <col min="2" max="2" width="11.140625" style="1" customWidth="1"/>
    <col min="3" max="3" width="9" style="1" customWidth="1"/>
    <col min="4" max="4" width="7.42578125" style="1" customWidth="1"/>
    <col min="5" max="5" width="11.7109375" style="1" customWidth="1"/>
    <col min="6" max="6" width="8.140625" style="1" customWidth="1"/>
    <col min="7" max="7" width="10.85546875" style="1" customWidth="1"/>
    <col min="8" max="8" width="7.42578125" style="1" customWidth="1"/>
    <col min="9" max="9" width="5.42578125" style="1" customWidth="1"/>
    <col min="10" max="10" width="9.7109375" style="1" customWidth="1"/>
    <col min="11" max="11" width="8.7109375" style="1" customWidth="1"/>
    <col min="12" max="12" width="8.5703125" style="1" customWidth="1"/>
    <col min="13" max="13" width="11.42578125" style="1" customWidth="1"/>
    <col min="14" max="14" width="8.7109375" style="1" customWidth="1"/>
    <col min="15" max="15" width="8.42578125" style="1" customWidth="1"/>
    <col min="16" max="16" width="6.28515625" style="1" customWidth="1"/>
    <col min="17" max="17" width="7.85546875" style="1" customWidth="1"/>
    <col min="18" max="18" width="10.85546875" style="1" customWidth="1"/>
    <col min="19" max="19" width="51.5703125" style="1" customWidth="1"/>
    <col min="20" max="20" width="6.7109375" style="1" customWidth="1"/>
    <col min="21" max="21" width="17.85546875" style="1" customWidth="1"/>
    <col min="22" max="22" width="11.85546875" style="1" customWidth="1"/>
    <col min="23" max="23" width="12.7109375" style="1" customWidth="1"/>
    <col min="24" max="24" width="16.85546875" style="1" customWidth="1"/>
    <col min="25" max="25" width="8.7109375" style="1"/>
    <col min="26" max="26" width="10.140625" style="1" bestFit="1" customWidth="1"/>
    <col min="27" max="27" width="8.7109375" style="1"/>
    <col min="28" max="28" width="11.7109375" style="1" bestFit="1" customWidth="1"/>
    <col min="29" max="16384" width="8.7109375" style="1"/>
  </cols>
  <sheetData>
    <row r="1" spans="2:38" ht="73.5" customHeight="1" thickTop="1" x14ac:dyDescent="0.3">
      <c r="B1" s="353" t="s">
        <v>46</v>
      </c>
      <c r="C1" s="354"/>
      <c r="D1" s="354"/>
      <c r="E1" s="354"/>
      <c r="F1" s="354"/>
      <c r="G1" s="354"/>
      <c r="H1" s="354"/>
      <c r="I1" s="354"/>
      <c r="J1" s="354"/>
      <c r="K1" s="354"/>
      <c r="L1" s="354"/>
      <c r="M1" s="354"/>
      <c r="N1" s="354"/>
      <c r="O1" s="354"/>
      <c r="P1" s="354"/>
      <c r="Q1" s="354"/>
      <c r="R1" s="354"/>
      <c r="S1" s="354"/>
      <c r="T1" s="354"/>
      <c r="U1" s="354"/>
      <c r="V1" s="354"/>
      <c r="W1" s="354"/>
      <c r="X1" s="355"/>
    </row>
    <row r="2" spans="2:38" ht="15" customHeight="1" thickBot="1" x14ac:dyDescent="0.3">
      <c r="B2" s="110"/>
      <c r="C2" s="111"/>
      <c r="D2" s="111"/>
      <c r="E2" s="111"/>
      <c r="F2" s="111"/>
      <c r="G2" s="111"/>
      <c r="H2" s="111"/>
      <c r="I2" s="111"/>
      <c r="J2" s="111"/>
      <c r="K2" s="111"/>
      <c r="L2" s="111"/>
      <c r="M2" s="111"/>
      <c r="N2" s="111"/>
      <c r="O2" s="111"/>
      <c r="P2" s="111"/>
      <c r="Q2" s="111"/>
      <c r="R2" s="111"/>
      <c r="S2" s="111"/>
      <c r="T2" s="111"/>
      <c r="U2" s="111"/>
      <c r="V2" s="111"/>
      <c r="W2" s="111"/>
      <c r="X2" s="112"/>
    </row>
    <row r="3" spans="2:38" ht="19.5" thickTop="1" x14ac:dyDescent="0.3">
      <c r="B3" s="162" t="s">
        <v>62</v>
      </c>
      <c r="C3" s="163"/>
      <c r="D3" s="163"/>
      <c r="E3" s="163"/>
      <c r="F3" s="163"/>
      <c r="G3" s="163"/>
      <c r="H3" s="163"/>
      <c r="I3" s="163"/>
      <c r="J3" s="163"/>
      <c r="K3" s="163"/>
      <c r="L3" s="163"/>
      <c r="M3" s="163"/>
      <c r="N3" s="163"/>
      <c r="O3" s="163"/>
      <c r="P3" s="163"/>
      <c r="Q3" s="163"/>
      <c r="R3" s="163"/>
      <c r="S3" s="163"/>
      <c r="T3" s="163"/>
      <c r="U3" s="163"/>
      <c r="V3" s="163"/>
      <c r="W3" s="163"/>
      <c r="X3" s="164"/>
    </row>
    <row r="4" spans="2:38" s="56" customFormat="1" ht="34.5" customHeight="1" x14ac:dyDescent="0.2">
      <c r="B4" s="356" t="s">
        <v>48</v>
      </c>
      <c r="C4" s="357"/>
      <c r="D4" s="54">
        <f>DATI_VERIFICA!D4</f>
        <v>0</v>
      </c>
      <c r="E4" s="357" t="s">
        <v>47</v>
      </c>
      <c r="F4" s="357"/>
      <c r="G4" s="358">
        <f>DATI_VERIFICA!G4</f>
        <v>0</v>
      </c>
      <c r="H4" s="359"/>
      <c r="I4" s="360"/>
      <c r="J4" s="361" t="s">
        <v>49</v>
      </c>
      <c r="K4" s="361"/>
      <c r="L4" s="362">
        <f>DATI_VERIFICA!L4</f>
        <v>0</v>
      </c>
      <c r="M4" s="363"/>
      <c r="N4" s="364" t="s">
        <v>50</v>
      </c>
      <c r="O4" s="364"/>
      <c r="P4" s="365">
        <f>DATI_VERIFICA!P4</f>
        <v>0</v>
      </c>
      <c r="Q4" s="365"/>
      <c r="R4" s="365"/>
      <c r="S4" s="365"/>
      <c r="T4" s="365"/>
      <c r="U4" s="365"/>
      <c r="V4" s="365"/>
      <c r="W4" s="55" t="s">
        <v>1</v>
      </c>
      <c r="X4" s="57">
        <f>DATI_VERIFICA!X4</f>
        <v>0</v>
      </c>
    </row>
    <row r="5" spans="2:38" ht="15" customHeight="1" x14ac:dyDescent="0.25">
      <c r="B5" s="366" t="s">
        <v>0</v>
      </c>
      <c r="C5" s="367"/>
      <c r="D5" s="370">
        <f>DATI_VERIFICA!D5</f>
        <v>0</v>
      </c>
      <c r="E5" s="370"/>
      <c r="F5" s="370"/>
      <c r="G5" s="370"/>
      <c r="H5" s="370"/>
      <c r="I5" s="370"/>
      <c r="J5" s="370"/>
      <c r="K5" s="370"/>
      <c r="L5" s="372" t="s">
        <v>51</v>
      </c>
      <c r="M5" s="372"/>
      <c r="N5" s="374">
        <f>DATI_VERIFICA!N5</f>
        <v>0</v>
      </c>
      <c r="O5" s="374"/>
      <c r="P5" s="374"/>
      <c r="Q5" s="374"/>
      <c r="R5" s="374"/>
      <c r="S5" s="374"/>
      <c r="T5" s="374"/>
      <c r="U5" s="374"/>
      <c r="V5" s="374"/>
      <c r="W5" s="374"/>
      <c r="X5" s="375"/>
      <c r="AF5" s="2"/>
      <c r="AG5" s="2"/>
      <c r="AH5" s="2"/>
      <c r="AI5" s="2"/>
      <c r="AJ5" s="2"/>
      <c r="AK5" s="2"/>
      <c r="AL5" s="2"/>
    </row>
    <row r="6" spans="2:38" ht="26.25" customHeight="1" thickBot="1" x14ac:dyDescent="0.3">
      <c r="B6" s="368"/>
      <c r="C6" s="369"/>
      <c r="D6" s="371"/>
      <c r="E6" s="371"/>
      <c r="F6" s="371"/>
      <c r="G6" s="371"/>
      <c r="H6" s="371"/>
      <c r="I6" s="371"/>
      <c r="J6" s="371"/>
      <c r="K6" s="371"/>
      <c r="L6" s="373"/>
      <c r="M6" s="373"/>
      <c r="N6" s="376"/>
      <c r="O6" s="376"/>
      <c r="P6" s="376"/>
      <c r="Q6" s="376"/>
      <c r="R6" s="376"/>
      <c r="S6" s="376"/>
      <c r="T6" s="376"/>
      <c r="U6" s="376"/>
      <c r="V6" s="376"/>
      <c r="W6" s="376"/>
      <c r="X6" s="377"/>
      <c r="AF6" s="2"/>
      <c r="AG6" s="2"/>
      <c r="AH6" s="2"/>
      <c r="AI6" s="2"/>
      <c r="AJ6" s="2"/>
      <c r="AK6" s="2"/>
      <c r="AL6" s="2"/>
    </row>
    <row r="7" spans="2:38" ht="10.5" customHeight="1" thickTop="1" thickBot="1" x14ac:dyDescent="0.3">
      <c r="B7" s="188"/>
      <c r="C7" s="189"/>
      <c r="D7" s="189"/>
      <c r="E7" s="189"/>
      <c r="F7" s="189"/>
      <c r="G7" s="189"/>
      <c r="H7" s="189"/>
      <c r="I7" s="189"/>
      <c r="J7" s="189"/>
      <c r="K7" s="189"/>
      <c r="L7" s="189"/>
      <c r="M7" s="189"/>
      <c r="N7" s="189"/>
      <c r="O7" s="189"/>
      <c r="P7" s="189"/>
      <c r="Q7" s="189"/>
      <c r="R7" s="189"/>
      <c r="S7" s="189"/>
      <c r="T7" s="189"/>
      <c r="U7" s="189"/>
      <c r="V7" s="189"/>
      <c r="W7" s="189"/>
      <c r="X7" s="190"/>
      <c r="AF7" s="2"/>
      <c r="AG7" s="2"/>
      <c r="AH7" s="2"/>
      <c r="AI7" s="2"/>
      <c r="AJ7" s="2"/>
      <c r="AK7" s="2"/>
      <c r="AL7" s="2"/>
    </row>
    <row r="8" spans="2:38" ht="20.25" thickTop="1" thickBot="1" x14ac:dyDescent="0.35">
      <c r="B8" s="133" t="s">
        <v>52</v>
      </c>
      <c r="C8" s="134"/>
      <c r="D8" s="134"/>
      <c r="E8" s="134"/>
      <c r="F8" s="134"/>
      <c r="G8" s="134"/>
      <c r="H8" s="134"/>
      <c r="I8" s="134"/>
      <c r="J8" s="134"/>
      <c r="K8" s="134"/>
      <c r="L8" s="134"/>
      <c r="M8" s="134"/>
      <c r="N8" s="134"/>
      <c r="O8" s="134"/>
      <c r="P8" s="134"/>
      <c r="Q8" s="134"/>
      <c r="R8" s="134"/>
      <c r="S8" s="134"/>
      <c r="T8" s="134"/>
      <c r="U8" s="134"/>
      <c r="V8" s="134"/>
      <c r="W8" s="134"/>
      <c r="X8" s="135"/>
      <c r="AF8" s="2"/>
      <c r="AG8" s="2"/>
      <c r="AH8" s="2"/>
      <c r="AI8" s="2"/>
      <c r="AJ8" s="2"/>
      <c r="AK8" s="2"/>
      <c r="AL8" s="2"/>
    </row>
    <row r="9" spans="2:38" ht="9.75" customHeight="1" thickTop="1" thickBot="1" x14ac:dyDescent="0.3">
      <c r="B9" s="110"/>
      <c r="C9" s="111"/>
      <c r="D9" s="111"/>
      <c r="E9" s="111"/>
      <c r="F9" s="111"/>
      <c r="G9" s="111"/>
      <c r="H9" s="111"/>
      <c r="I9" s="111"/>
      <c r="J9" s="111"/>
      <c r="K9" s="111"/>
      <c r="L9" s="111"/>
      <c r="M9" s="111"/>
      <c r="N9" s="111"/>
      <c r="O9" s="111"/>
      <c r="P9" s="111"/>
      <c r="Q9" s="111"/>
      <c r="R9" s="111"/>
      <c r="S9" s="111"/>
      <c r="T9" s="111"/>
      <c r="U9" s="111"/>
      <c r="V9" s="111"/>
      <c r="W9" s="111"/>
      <c r="X9" s="112"/>
      <c r="AF9" s="2"/>
      <c r="AG9" s="2"/>
      <c r="AH9" s="2"/>
      <c r="AI9" s="2"/>
      <c r="AJ9" s="2"/>
      <c r="AK9" s="2"/>
      <c r="AL9" s="2"/>
    </row>
    <row r="10" spans="2:38" s="2" customFormat="1" ht="27.75" customHeight="1" thickTop="1" x14ac:dyDescent="0.25">
      <c r="B10" s="232" t="s">
        <v>58</v>
      </c>
      <c r="C10" s="233"/>
      <c r="D10" s="385">
        <f>DATI_VERIFICA!D10</f>
        <v>0</v>
      </c>
      <c r="E10" s="386"/>
      <c r="F10" s="387"/>
      <c r="G10" s="166" t="s">
        <v>59</v>
      </c>
      <c r="H10" s="166"/>
      <c r="I10" s="166"/>
      <c r="J10" s="168">
        <f>DATI_VERIFICA!J10</f>
        <v>0</v>
      </c>
      <c r="K10" s="169"/>
      <c r="L10" s="166" t="s">
        <v>60</v>
      </c>
      <c r="M10" s="166"/>
      <c r="N10" s="425">
        <f>DATI_VERIFICA!N10</f>
        <v>0</v>
      </c>
      <c r="O10" s="426"/>
      <c r="P10" s="426"/>
      <c r="Q10" s="417" t="s">
        <v>61</v>
      </c>
      <c r="R10" s="417"/>
      <c r="S10" s="417"/>
      <c r="T10" s="419" t="s">
        <v>5</v>
      </c>
      <c r="U10" s="420"/>
      <c r="V10" s="420"/>
      <c r="W10" s="397">
        <f>DATI_VERIFICA!W10</f>
        <v>0</v>
      </c>
      <c r="X10" s="398"/>
      <c r="Y10" s="1"/>
      <c r="Z10" s="3"/>
    </row>
    <row r="11" spans="2:38" s="2" customFormat="1" ht="19.5" customHeight="1" thickBot="1" x14ac:dyDescent="0.3">
      <c r="B11" s="234"/>
      <c r="C11" s="235"/>
      <c r="D11" s="388"/>
      <c r="E11" s="389"/>
      <c r="F11" s="390"/>
      <c r="G11" s="167"/>
      <c r="H11" s="167"/>
      <c r="I11" s="167"/>
      <c r="J11" s="170"/>
      <c r="K11" s="171"/>
      <c r="L11" s="167"/>
      <c r="M11" s="167"/>
      <c r="N11" s="427"/>
      <c r="O11" s="428"/>
      <c r="P11" s="428"/>
      <c r="Q11" s="418"/>
      <c r="R11" s="418"/>
      <c r="S11" s="418"/>
      <c r="T11" s="399" t="s">
        <v>7</v>
      </c>
      <c r="U11" s="400"/>
      <c r="V11" s="400"/>
      <c r="W11" s="401">
        <f>DATI_VERIFICA!W11</f>
        <v>0</v>
      </c>
      <c r="X11" s="402"/>
      <c r="Y11" s="1"/>
    </row>
    <row r="12" spans="2:38" ht="9" customHeight="1" thickTop="1" thickBot="1" x14ac:dyDescent="0.3">
      <c r="B12" s="140"/>
      <c r="C12" s="141"/>
      <c r="D12" s="141"/>
      <c r="E12" s="141"/>
      <c r="F12" s="141"/>
      <c r="G12" s="141"/>
      <c r="H12" s="141"/>
      <c r="I12" s="141"/>
      <c r="J12" s="141"/>
      <c r="K12" s="141"/>
      <c r="L12" s="141"/>
      <c r="M12" s="141"/>
      <c r="N12" s="141"/>
      <c r="O12" s="141"/>
      <c r="P12" s="141"/>
      <c r="Q12" s="141"/>
      <c r="R12" s="141"/>
      <c r="S12" s="141"/>
      <c r="T12" s="141"/>
      <c r="U12" s="141"/>
      <c r="V12" s="141"/>
      <c r="W12" s="141"/>
      <c r="X12" s="142"/>
      <c r="AF12" s="2"/>
      <c r="AG12" s="2"/>
      <c r="AH12" s="2"/>
      <c r="AI12" s="2"/>
      <c r="AJ12" s="2"/>
      <c r="AK12" s="2"/>
      <c r="AL12" s="2"/>
    </row>
    <row r="13" spans="2:38" ht="21.75" customHeight="1" thickTop="1" x14ac:dyDescent="0.25">
      <c r="B13" s="229" t="s">
        <v>56</v>
      </c>
      <c r="C13" s="230"/>
      <c r="D13" s="230"/>
      <c r="E13" s="230"/>
      <c r="F13" s="230"/>
      <c r="G13" s="230"/>
      <c r="H13" s="230"/>
      <c r="I13" s="230"/>
      <c r="J13" s="230"/>
      <c r="K13" s="230"/>
      <c r="L13" s="230"/>
      <c r="M13" s="230"/>
      <c r="N13" s="230"/>
      <c r="O13" s="230"/>
      <c r="P13" s="230"/>
      <c r="Q13" s="230"/>
      <c r="R13" s="230"/>
      <c r="S13" s="230"/>
      <c r="T13" s="230"/>
      <c r="U13" s="230"/>
      <c r="V13" s="230"/>
      <c r="W13" s="230"/>
      <c r="X13" s="231"/>
    </row>
    <row r="14" spans="2:38" ht="20.100000000000001" customHeight="1" x14ac:dyDescent="0.25">
      <c r="B14" s="403" t="s">
        <v>53</v>
      </c>
      <c r="C14" s="382"/>
      <c r="D14" s="378" t="s">
        <v>8</v>
      </c>
      <c r="E14" s="378"/>
      <c r="F14" s="143" t="s">
        <v>128</v>
      </c>
      <c r="G14" s="143"/>
      <c r="H14" s="379">
        <f>DATI_VERIFICA!H14</f>
        <v>0</v>
      </c>
      <c r="I14" s="380"/>
      <c r="J14" s="381" t="s">
        <v>55</v>
      </c>
      <c r="K14" s="382"/>
      <c r="L14" s="411" t="s">
        <v>8</v>
      </c>
      <c r="M14" s="411"/>
      <c r="N14" s="151" t="s">
        <v>131</v>
      </c>
      <c r="O14" s="152"/>
      <c r="P14" s="412">
        <f>DATI_VERIFICA!P14</f>
        <v>0</v>
      </c>
      <c r="Q14" s="413"/>
      <c r="R14" s="414" t="s">
        <v>57</v>
      </c>
      <c r="S14" s="416" t="s">
        <v>8</v>
      </c>
      <c r="T14" s="416"/>
      <c r="U14" s="391" t="s">
        <v>132</v>
      </c>
      <c r="V14" s="391"/>
      <c r="W14" s="392">
        <f>DATI_VERIFICA!W14</f>
        <v>0</v>
      </c>
      <c r="X14" s="393"/>
    </row>
    <row r="15" spans="2:38" ht="20.100000000000001" customHeight="1" thickBot="1" x14ac:dyDescent="0.3">
      <c r="B15" s="404"/>
      <c r="C15" s="384"/>
      <c r="D15" s="440" t="s">
        <v>54</v>
      </c>
      <c r="E15" s="440"/>
      <c r="F15" s="203" t="s">
        <v>129</v>
      </c>
      <c r="G15" s="203"/>
      <c r="H15" s="405">
        <f>DATI_VERIFICA!H15</f>
        <v>0</v>
      </c>
      <c r="I15" s="406"/>
      <c r="J15" s="383"/>
      <c r="K15" s="384"/>
      <c r="L15" s="407" t="s">
        <v>54</v>
      </c>
      <c r="M15" s="407"/>
      <c r="N15" s="153" t="s">
        <v>79</v>
      </c>
      <c r="O15" s="154"/>
      <c r="P15" s="408">
        <f>DATI_VERIFICA!P15</f>
        <v>0</v>
      </c>
      <c r="Q15" s="409"/>
      <c r="R15" s="415"/>
      <c r="S15" s="410" t="s">
        <v>54</v>
      </c>
      <c r="T15" s="410"/>
      <c r="U15" s="394" t="s">
        <v>81</v>
      </c>
      <c r="V15" s="394"/>
      <c r="W15" s="395">
        <f>DATI_VERIFICA!W15</f>
        <v>0</v>
      </c>
      <c r="X15" s="396"/>
    </row>
    <row r="16" spans="2:38" ht="20.100000000000001" customHeight="1" thickTop="1" thickBot="1" x14ac:dyDescent="0.3">
      <c r="B16" s="144"/>
      <c r="C16" s="145"/>
      <c r="D16" s="145"/>
      <c r="E16" s="145"/>
      <c r="F16" s="145"/>
      <c r="G16" s="145"/>
      <c r="H16" s="145"/>
      <c r="I16" s="145"/>
      <c r="J16" s="145"/>
      <c r="K16" s="145"/>
      <c r="L16" s="145"/>
      <c r="M16" s="145"/>
      <c r="N16" s="145"/>
      <c r="O16" s="145"/>
      <c r="P16" s="145"/>
      <c r="Q16" s="145"/>
      <c r="R16" s="145"/>
      <c r="S16" s="145"/>
      <c r="T16" s="145"/>
      <c r="U16" s="145"/>
      <c r="V16" s="145"/>
      <c r="W16" s="145"/>
      <c r="X16" s="146"/>
    </row>
    <row r="17" spans="2:24" ht="24.95" customHeight="1" thickTop="1" x14ac:dyDescent="0.25">
      <c r="B17" s="421" t="s">
        <v>35</v>
      </c>
      <c r="C17" s="422"/>
      <c r="D17" s="465" t="s">
        <v>63</v>
      </c>
      <c r="E17" s="466"/>
      <c r="F17" s="466"/>
      <c r="G17" s="466"/>
      <c r="H17" s="466"/>
      <c r="I17" s="466"/>
      <c r="J17" s="466"/>
      <c r="K17" s="466"/>
      <c r="L17" s="466"/>
      <c r="M17" s="466"/>
      <c r="N17" s="466"/>
      <c r="O17" s="466"/>
      <c r="P17" s="466"/>
      <c r="Q17" s="469" t="s">
        <v>66</v>
      </c>
      <c r="R17" s="470"/>
      <c r="S17" s="470"/>
      <c r="T17" s="470"/>
      <c r="U17" s="470"/>
      <c r="V17" s="470"/>
      <c r="W17" s="470"/>
      <c r="X17" s="471"/>
    </row>
    <row r="18" spans="2:24" ht="24.95" customHeight="1" x14ac:dyDescent="0.25">
      <c r="B18" s="423"/>
      <c r="C18" s="424"/>
      <c r="D18" s="467"/>
      <c r="E18" s="468"/>
      <c r="F18" s="468"/>
      <c r="G18" s="468"/>
      <c r="H18" s="468"/>
      <c r="I18" s="468"/>
      <c r="J18" s="468"/>
      <c r="K18" s="468"/>
      <c r="L18" s="468"/>
      <c r="M18" s="468"/>
      <c r="N18" s="468"/>
      <c r="O18" s="468"/>
      <c r="P18" s="468"/>
      <c r="Q18" s="472"/>
      <c r="R18" s="473"/>
      <c r="S18" s="473"/>
      <c r="T18" s="473"/>
      <c r="U18" s="473"/>
      <c r="V18" s="473"/>
      <c r="W18" s="473"/>
      <c r="X18" s="474"/>
    </row>
    <row r="19" spans="2:24" ht="30" customHeight="1" x14ac:dyDescent="0.25">
      <c r="B19" s="326" t="s">
        <v>33</v>
      </c>
      <c r="C19" s="336" t="s">
        <v>45</v>
      </c>
      <c r="D19" s="461" t="s">
        <v>87</v>
      </c>
      <c r="E19" s="462"/>
      <c r="F19" s="462"/>
      <c r="G19" s="462"/>
      <c r="H19" s="462"/>
      <c r="I19" s="462"/>
      <c r="J19" s="462"/>
      <c r="K19" s="462"/>
      <c r="L19" s="462"/>
      <c r="M19" s="462"/>
      <c r="N19" s="462"/>
      <c r="O19" s="462"/>
      <c r="P19" s="462"/>
      <c r="Q19" s="337" t="s">
        <v>86</v>
      </c>
      <c r="R19" s="279" t="s">
        <v>43</v>
      </c>
      <c r="S19" s="279"/>
      <c r="T19" s="279"/>
      <c r="U19" s="279"/>
      <c r="V19" s="279"/>
      <c r="W19" s="446"/>
      <c r="X19" s="478" t="str">
        <f>IF(AND(R20="no"),0,
IF(AND(R20="si"),5,"0"))</f>
        <v>0</v>
      </c>
    </row>
    <row r="20" spans="2:24" ht="21.95" customHeight="1" x14ac:dyDescent="0.25">
      <c r="B20" s="327"/>
      <c r="C20" s="336"/>
      <c r="D20" s="461"/>
      <c r="E20" s="462"/>
      <c r="F20" s="462"/>
      <c r="G20" s="462"/>
      <c r="H20" s="462"/>
      <c r="I20" s="462"/>
      <c r="J20" s="462"/>
      <c r="K20" s="462"/>
      <c r="L20" s="462"/>
      <c r="M20" s="462"/>
      <c r="N20" s="462"/>
      <c r="O20" s="462"/>
      <c r="P20" s="462"/>
      <c r="Q20" s="304"/>
      <c r="R20" s="447">
        <f>DATI_VERIFICA!M18</f>
        <v>0</v>
      </c>
      <c r="S20" s="447"/>
      <c r="T20" s="447"/>
      <c r="U20" s="447"/>
      <c r="V20" s="447"/>
      <c r="W20" s="448"/>
      <c r="X20" s="478"/>
    </row>
    <row r="21" spans="2:24" ht="21.95" customHeight="1" x14ac:dyDescent="0.25">
      <c r="B21" s="327"/>
      <c r="C21" s="336"/>
      <c r="D21" s="461"/>
      <c r="E21" s="462"/>
      <c r="F21" s="462"/>
      <c r="G21" s="462"/>
      <c r="H21" s="462"/>
      <c r="I21" s="462"/>
      <c r="J21" s="462"/>
      <c r="K21" s="462"/>
      <c r="L21" s="462"/>
      <c r="M21" s="462"/>
      <c r="N21" s="462"/>
      <c r="O21" s="462"/>
      <c r="P21" s="462"/>
      <c r="Q21" s="304"/>
      <c r="R21" s="449"/>
      <c r="S21" s="449"/>
      <c r="T21" s="449"/>
      <c r="U21" s="449"/>
      <c r="V21" s="449"/>
      <c r="W21" s="450"/>
      <c r="X21" s="478"/>
    </row>
    <row r="22" spans="2:24" ht="21.95" customHeight="1" x14ac:dyDescent="0.25">
      <c r="B22" s="327"/>
      <c r="C22" s="336"/>
      <c r="D22" s="461"/>
      <c r="E22" s="462"/>
      <c r="F22" s="462"/>
      <c r="G22" s="462"/>
      <c r="H22" s="462"/>
      <c r="I22" s="462"/>
      <c r="J22" s="462"/>
      <c r="K22" s="462"/>
      <c r="L22" s="462"/>
      <c r="M22" s="462"/>
      <c r="N22" s="462"/>
      <c r="O22" s="462"/>
      <c r="P22" s="462"/>
      <c r="Q22" s="304"/>
      <c r="R22" s="451"/>
      <c r="S22" s="451"/>
      <c r="T22" s="451"/>
      <c r="U22" s="451"/>
      <c r="V22" s="451"/>
      <c r="W22" s="452"/>
      <c r="X22" s="478"/>
    </row>
    <row r="23" spans="2:24" ht="61.5" customHeight="1" x14ac:dyDescent="0.25">
      <c r="B23" s="327"/>
      <c r="C23" s="444" t="s">
        <v>32</v>
      </c>
      <c r="D23" s="503" t="s">
        <v>72</v>
      </c>
      <c r="E23" s="504"/>
      <c r="F23" s="504"/>
      <c r="G23" s="504"/>
      <c r="H23" s="504"/>
      <c r="I23" s="504"/>
      <c r="J23" s="504"/>
      <c r="K23" s="504"/>
      <c r="L23" s="504"/>
      <c r="M23" s="504"/>
      <c r="N23" s="504"/>
      <c r="O23" s="504"/>
      <c r="P23" s="504"/>
      <c r="Q23" s="480" t="s">
        <v>85</v>
      </c>
      <c r="R23" s="481" t="s">
        <v>64</v>
      </c>
      <c r="S23" s="507" t="s">
        <v>65</v>
      </c>
      <c r="T23" s="508"/>
      <c r="U23" s="508"/>
      <c r="V23" s="499" t="s">
        <v>135</v>
      </c>
      <c r="W23" s="500"/>
      <c r="X23" s="4">
        <f>H14</f>
        <v>0</v>
      </c>
    </row>
    <row r="24" spans="2:24" ht="50.1" customHeight="1" x14ac:dyDescent="0.25">
      <c r="B24" s="327"/>
      <c r="C24" s="444"/>
      <c r="D24" s="505"/>
      <c r="E24" s="506"/>
      <c r="F24" s="506"/>
      <c r="G24" s="506"/>
      <c r="H24" s="506"/>
      <c r="I24" s="506"/>
      <c r="J24" s="506"/>
      <c r="K24" s="506"/>
      <c r="L24" s="506"/>
      <c r="M24" s="506"/>
      <c r="N24" s="506"/>
      <c r="O24" s="506"/>
      <c r="P24" s="506"/>
      <c r="Q24" s="304"/>
      <c r="R24" s="482"/>
      <c r="S24" s="484" t="s">
        <v>10</v>
      </c>
      <c r="T24" s="485"/>
      <c r="U24" s="485"/>
      <c r="V24" s="501" t="s">
        <v>136</v>
      </c>
      <c r="W24" s="502"/>
      <c r="X24" s="5">
        <f>H15</f>
        <v>0</v>
      </c>
    </row>
    <row r="25" spans="2:24" ht="49.5" customHeight="1" x14ac:dyDescent="0.25">
      <c r="B25" s="327"/>
      <c r="C25" s="444"/>
      <c r="D25" s="505"/>
      <c r="E25" s="506"/>
      <c r="F25" s="506"/>
      <c r="G25" s="506"/>
      <c r="H25" s="506"/>
      <c r="I25" s="506"/>
      <c r="J25" s="506"/>
      <c r="K25" s="506"/>
      <c r="L25" s="506"/>
      <c r="M25" s="506"/>
      <c r="N25" s="506"/>
      <c r="O25" s="506"/>
      <c r="P25" s="506"/>
      <c r="Q25" s="304"/>
      <c r="R25" s="482"/>
      <c r="S25" s="486" t="s">
        <v>137</v>
      </c>
      <c r="T25" s="486"/>
      <c r="U25" s="486"/>
      <c r="V25" s="486"/>
      <c r="W25" s="486"/>
      <c r="X25" s="6" t="e">
        <f>(X23-X24)/X23</f>
        <v>#DIV/0!</v>
      </c>
    </row>
    <row r="26" spans="2:24" ht="50.1" customHeight="1" x14ac:dyDescent="0.25">
      <c r="B26" s="328"/>
      <c r="C26" s="445"/>
      <c r="D26" s="505"/>
      <c r="E26" s="506"/>
      <c r="F26" s="506"/>
      <c r="G26" s="506"/>
      <c r="H26" s="506"/>
      <c r="I26" s="506"/>
      <c r="J26" s="506"/>
      <c r="K26" s="506"/>
      <c r="L26" s="506"/>
      <c r="M26" s="506"/>
      <c r="N26" s="506"/>
      <c r="O26" s="506"/>
      <c r="P26" s="506"/>
      <c r="Q26" s="304"/>
      <c r="R26" s="483"/>
      <c r="S26" s="479" t="s">
        <v>138</v>
      </c>
      <c r="T26" s="479"/>
      <c r="U26" s="479"/>
      <c r="V26" s="479"/>
      <c r="W26" s="479"/>
      <c r="X26" s="7" t="e">
        <f>IF(AND(X25&lt;25%),1,IF(AND(X25&gt;25%,X25&lt;30%),3,IF(AND(X25&gt;30%),5,"0")))</f>
        <v>#DIV/0!</v>
      </c>
    </row>
    <row r="27" spans="2:24" ht="50.1" customHeight="1" x14ac:dyDescent="0.25">
      <c r="B27" s="329" t="s">
        <v>34</v>
      </c>
      <c r="C27" s="334" t="s">
        <v>74</v>
      </c>
      <c r="D27" s="487" t="s">
        <v>73</v>
      </c>
      <c r="E27" s="488"/>
      <c r="F27" s="488"/>
      <c r="G27" s="488"/>
      <c r="H27" s="488"/>
      <c r="I27" s="488"/>
      <c r="J27" s="488"/>
      <c r="K27" s="488"/>
      <c r="L27" s="488"/>
      <c r="M27" s="488"/>
      <c r="N27" s="488"/>
      <c r="O27" s="488"/>
      <c r="P27" s="489"/>
      <c r="Q27" s="509" t="s">
        <v>41</v>
      </c>
      <c r="R27" s="481" t="s">
        <v>64</v>
      </c>
      <c r="S27" s="530" t="s">
        <v>65</v>
      </c>
      <c r="T27" s="531"/>
      <c r="U27" s="531"/>
      <c r="V27" s="532" t="s">
        <v>139</v>
      </c>
      <c r="W27" s="533"/>
      <c r="X27" s="8">
        <f>W10</f>
        <v>0</v>
      </c>
    </row>
    <row r="28" spans="2:24" ht="50.1" customHeight="1" x14ac:dyDescent="0.25">
      <c r="B28" s="329"/>
      <c r="C28" s="334"/>
      <c r="D28" s="490"/>
      <c r="E28" s="491"/>
      <c r="F28" s="491"/>
      <c r="G28" s="491"/>
      <c r="H28" s="491"/>
      <c r="I28" s="491"/>
      <c r="J28" s="491"/>
      <c r="K28" s="491"/>
      <c r="L28" s="491"/>
      <c r="M28" s="491"/>
      <c r="N28" s="491"/>
      <c r="O28" s="491"/>
      <c r="P28" s="492"/>
      <c r="Q28" s="304"/>
      <c r="R28" s="482"/>
      <c r="S28" s="534" t="s">
        <v>10</v>
      </c>
      <c r="T28" s="535"/>
      <c r="U28" s="535"/>
      <c r="V28" s="497" t="s">
        <v>140</v>
      </c>
      <c r="W28" s="498"/>
      <c r="X28" s="9">
        <f>W11</f>
        <v>0</v>
      </c>
    </row>
    <row r="29" spans="2:24" ht="20.100000000000001" customHeight="1" x14ac:dyDescent="0.25">
      <c r="B29" s="329"/>
      <c r="C29" s="334"/>
      <c r="D29" s="493" t="s">
        <v>123</v>
      </c>
      <c r="E29" s="494"/>
      <c r="F29" s="494"/>
      <c r="G29" s="494"/>
      <c r="H29" s="494"/>
      <c r="I29" s="494"/>
      <c r="J29" s="494"/>
      <c r="K29" s="525" t="s">
        <v>39</v>
      </c>
      <c r="L29" s="528" t="s">
        <v>112</v>
      </c>
      <c r="M29" s="528"/>
      <c r="N29" s="10"/>
      <c r="O29" s="10" t="s">
        <v>115</v>
      </c>
      <c r="P29" s="11"/>
      <c r="Q29" s="304"/>
      <c r="R29" s="482"/>
      <c r="S29" s="511" t="s">
        <v>124</v>
      </c>
      <c r="T29" s="512"/>
      <c r="U29" s="512"/>
      <c r="V29" s="512"/>
      <c r="W29" s="513"/>
      <c r="X29" s="522" t="e">
        <f>((X27-X28)/X27)</f>
        <v>#DIV/0!</v>
      </c>
    </row>
    <row r="30" spans="2:24" ht="20.100000000000001" customHeight="1" x14ac:dyDescent="0.25">
      <c r="B30" s="329"/>
      <c r="C30" s="335"/>
      <c r="D30" s="493"/>
      <c r="E30" s="494"/>
      <c r="F30" s="494"/>
      <c r="G30" s="494"/>
      <c r="H30" s="494"/>
      <c r="I30" s="494"/>
      <c r="J30" s="494"/>
      <c r="K30" s="526"/>
      <c r="L30" s="352" t="s">
        <v>117</v>
      </c>
      <c r="M30" s="352"/>
      <c r="N30" s="12"/>
      <c r="O30" s="13" t="s">
        <v>114</v>
      </c>
      <c r="P30" s="14"/>
      <c r="Q30" s="304"/>
      <c r="R30" s="483"/>
      <c r="S30" s="514"/>
      <c r="T30" s="515"/>
      <c r="U30" s="515"/>
      <c r="V30" s="515"/>
      <c r="W30" s="516"/>
      <c r="X30" s="523"/>
    </row>
    <row r="31" spans="2:24" ht="20.100000000000001" customHeight="1" x14ac:dyDescent="0.25">
      <c r="B31" s="329"/>
      <c r="C31" s="335"/>
      <c r="D31" s="493"/>
      <c r="E31" s="494"/>
      <c r="F31" s="494"/>
      <c r="G31" s="494"/>
      <c r="H31" s="494"/>
      <c r="I31" s="494"/>
      <c r="J31" s="494"/>
      <c r="K31" s="526"/>
      <c r="L31" s="352" t="s">
        <v>118</v>
      </c>
      <c r="M31" s="352"/>
      <c r="N31" s="13"/>
      <c r="O31" s="13" t="s">
        <v>19</v>
      </c>
      <c r="P31" s="14"/>
      <c r="Q31" s="304"/>
      <c r="R31" s="483"/>
      <c r="S31" s="517"/>
      <c r="T31" s="518"/>
      <c r="U31" s="518"/>
      <c r="V31" s="518"/>
      <c r="W31" s="519"/>
      <c r="X31" s="524"/>
    </row>
    <row r="32" spans="2:24" ht="50.1" customHeight="1" thickBot="1" x14ac:dyDescent="0.3">
      <c r="B32" s="329"/>
      <c r="C32" s="335"/>
      <c r="D32" s="495"/>
      <c r="E32" s="496"/>
      <c r="F32" s="496"/>
      <c r="G32" s="496"/>
      <c r="H32" s="496"/>
      <c r="I32" s="496"/>
      <c r="J32" s="496"/>
      <c r="K32" s="527"/>
      <c r="L32" s="529" t="s">
        <v>21</v>
      </c>
      <c r="M32" s="529"/>
      <c r="N32" s="15"/>
      <c r="O32" s="15" t="s">
        <v>22</v>
      </c>
      <c r="P32" s="16"/>
      <c r="Q32" s="304"/>
      <c r="R32" s="483"/>
      <c r="S32" s="510" t="s">
        <v>125</v>
      </c>
      <c r="T32" s="510"/>
      <c r="U32" s="510"/>
      <c r="V32" s="510"/>
      <c r="W32" s="510"/>
      <c r="X32" s="7" t="e">
        <f>IF(AND(X29&lt;20%),0,
IF(AND(X29&gt;20%,X29&lt;=30%),4,
IF(AND(X29&gt;30%,X29&lt;=40%),6,
IF(AND(X29&gt;40%,X29&lt;=50%),8,
IF(AND(X29&gt;50%),10,"0")))))</f>
        <v>#DIV/0!</v>
      </c>
    </row>
    <row r="33" spans="2:27" ht="30" customHeight="1" x14ac:dyDescent="0.25">
      <c r="B33" s="329"/>
      <c r="C33" s="441" t="s">
        <v>36</v>
      </c>
      <c r="D33" s="475" t="s">
        <v>122</v>
      </c>
      <c r="E33" s="475"/>
      <c r="F33" s="475"/>
      <c r="G33" s="475"/>
      <c r="H33" s="475"/>
      <c r="I33" s="475"/>
      <c r="J33" s="475"/>
      <c r="K33" s="475"/>
      <c r="L33" s="475"/>
      <c r="M33" s="475"/>
      <c r="N33" s="475"/>
      <c r="O33" s="475"/>
      <c r="P33" s="475"/>
      <c r="Q33" s="343" t="s">
        <v>84</v>
      </c>
      <c r="R33" s="454" t="s">
        <v>12</v>
      </c>
      <c r="S33" s="309" t="s">
        <v>29</v>
      </c>
      <c r="T33" s="339" t="s">
        <v>31</v>
      </c>
      <c r="U33" s="340"/>
      <c r="V33" s="309" t="s">
        <v>30</v>
      </c>
      <c r="W33" s="463" t="s">
        <v>13</v>
      </c>
      <c r="X33" s="536" t="s">
        <v>14</v>
      </c>
    </row>
    <row r="34" spans="2:27" ht="30" customHeight="1" x14ac:dyDescent="0.25">
      <c r="B34" s="329"/>
      <c r="C34" s="442"/>
      <c r="D34" s="476"/>
      <c r="E34" s="476"/>
      <c r="F34" s="476"/>
      <c r="G34" s="476"/>
      <c r="H34" s="476"/>
      <c r="I34" s="476"/>
      <c r="J34" s="476"/>
      <c r="K34" s="476"/>
      <c r="L34" s="476"/>
      <c r="M34" s="476"/>
      <c r="N34" s="476"/>
      <c r="O34" s="476"/>
      <c r="P34" s="476"/>
      <c r="Q34" s="304"/>
      <c r="R34" s="455"/>
      <c r="S34" s="310"/>
      <c r="T34" s="341"/>
      <c r="U34" s="342"/>
      <c r="V34" s="310"/>
      <c r="W34" s="464"/>
      <c r="X34" s="537"/>
    </row>
    <row r="35" spans="2:27" ht="30" customHeight="1" x14ac:dyDescent="0.3">
      <c r="B35" s="329"/>
      <c r="C35" s="442"/>
      <c r="D35" s="476"/>
      <c r="E35" s="476"/>
      <c r="F35" s="476"/>
      <c r="G35" s="476"/>
      <c r="H35" s="476"/>
      <c r="I35" s="476"/>
      <c r="J35" s="476"/>
      <c r="K35" s="476"/>
      <c r="L35" s="476"/>
      <c r="M35" s="476"/>
      <c r="N35" s="476"/>
      <c r="O35" s="476"/>
      <c r="P35" s="476"/>
      <c r="Q35" s="304"/>
      <c r="R35" s="17">
        <v>1</v>
      </c>
      <c r="S35" s="51">
        <f>DATI_VERIFICA!P19</f>
        <v>0</v>
      </c>
      <c r="T35" s="322">
        <f>DATI_VERIFICA!T19</f>
        <v>0</v>
      </c>
      <c r="U35" s="323"/>
      <c r="V35" s="18">
        <f>DATI_VERIFICA!W19</f>
        <v>0</v>
      </c>
      <c r="W35" s="19" t="e">
        <f>X45/V35</f>
        <v>#DIV/0!</v>
      </c>
      <c r="X35" s="20" t="e">
        <f>T35*W35</f>
        <v>#DIV/0!</v>
      </c>
    </row>
    <row r="36" spans="2:27" ht="30" customHeight="1" x14ac:dyDescent="0.3">
      <c r="B36" s="329"/>
      <c r="C36" s="442"/>
      <c r="D36" s="476"/>
      <c r="E36" s="476"/>
      <c r="F36" s="476"/>
      <c r="G36" s="476"/>
      <c r="H36" s="476"/>
      <c r="I36" s="476"/>
      <c r="J36" s="476"/>
      <c r="K36" s="476"/>
      <c r="L36" s="476"/>
      <c r="M36" s="476"/>
      <c r="N36" s="476"/>
      <c r="O36" s="476"/>
      <c r="P36" s="476"/>
      <c r="Q36" s="304"/>
      <c r="R36" s="17">
        <v>2</v>
      </c>
      <c r="S36" s="52">
        <f>DATI_VERIFICA!P21</f>
        <v>0</v>
      </c>
      <c r="T36" s="322">
        <f>DATI_VERIFICA!T21</f>
        <v>0</v>
      </c>
      <c r="U36" s="323"/>
      <c r="V36" s="18">
        <f>DATI_VERIFICA!W21</f>
        <v>0</v>
      </c>
      <c r="W36" s="21" t="e">
        <f>X45/V36</f>
        <v>#DIV/0!</v>
      </c>
      <c r="X36" s="20" t="e">
        <f t="shared" ref="X36:X42" si="0">T36*W36</f>
        <v>#DIV/0!</v>
      </c>
    </row>
    <row r="37" spans="2:27" ht="30" customHeight="1" x14ac:dyDescent="0.3">
      <c r="B37" s="329"/>
      <c r="C37" s="442"/>
      <c r="D37" s="476"/>
      <c r="E37" s="476"/>
      <c r="F37" s="476"/>
      <c r="G37" s="476"/>
      <c r="H37" s="476"/>
      <c r="I37" s="476"/>
      <c r="J37" s="476"/>
      <c r="K37" s="476"/>
      <c r="L37" s="476"/>
      <c r="M37" s="476"/>
      <c r="N37" s="476"/>
      <c r="O37" s="476"/>
      <c r="P37" s="476"/>
      <c r="Q37" s="304"/>
      <c r="R37" s="17">
        <v>3</v>
      </c>
      <c r="S37" s="52">
        <f>DATI_VERIFICA!P23</f>
        <v>0</v>
      </c>
      <c r="T37" s="322">
        <f>DATI_VERIFICA!T23</f>
        <v>0</v>
      </c>
      <c r="U37" s="323"/>
      <c r="V37" s="18">
        <f>DATI_VERIFICA!W23</f>
        <v>0</v>
      </c>
      <c r="W37" s="21" t="e">
        <f>X45/V37</f>
        <v>#DIV/0!</v>
      </c>
      <c r="X37" s="20" t="e">
        <f t="shared" si="0"/>
        <v>#DIV/0!</v>
      </c>
    </row>
    <row r="38" spans="2:27" ht="30" customHeight="1" x14ac:dyDescent="0.3">
      <c r="B38" s="329"/>
      <c r="C38" s="442"/>
      <c r="D38" s="476"/>
      <c r="E38" s="476"/>
      <c r="F38" s="476"/>
      <c r="G38" s="476"/>
      <c r="H38" s="476"/>
      <c r="I38" s="476"/>
      <c r="J38" s="476"/>
      <c r="K38" s="476"/>
      <c r="L38" s="476"/>
      <c r="M38" s="476"/>
      <c r="N38" s="476"/>
      <c r="O38" s="476"/>
      <c r="P38" s="476"/>
      <c r="Q38" s="304"/>
      <c r="R38" s="17">
        <v>4</v>
      </c>
      <c r="S38" s="52">
        <f>DATI_VERIFICA!P25</f>
        <v>0</v>
      </c>
      <c r="T38" s="322">
        <f>DATI_VERIFICA!T25</f>
        <v>0</v>
      </c>
      <c r="U38" s="323"/>
      <c r="V38" s="18">
        <f>DATI_VERIFICA!W25</f>
        <v>0</v>
      </c>
      <c r="W38" s="21" t="e">
        <f>X45/V38</f>
        <v>#DIV/0!</v>
      </c>
      <c r="X38" s="20" t="e">
        <f t="shared" si="0"/>
        <v>#DIV/0!</v>
      </c>
    </row>
    <row r="39" spans="2:27" ht="30" customHeight="1" x14ac:dyDescent="0.3">
      <c r="B39" s="329"/>
      <c r="C39" s="442"/>
      <c r="D39" s="476"/>
      <c r="E39" s="476"/>
      <c r="F39" s="476"/>
      <c r="G39" s="476"/>
      <c r="H39" s="476"/>
      <c r="I39" s="476"/>
      <c r="J39" s="476"/>
      <c r="K39" s="476"/>
      <c r="L39" s="476"/>
      <c r="M39" s="476"/>
      <c r="N39" s="476"/>
      <c r="O39" s="476"/>
      <c r="P39" s="476"/>
      <c r="Q39" s="304"/>
      <c r="R39" s="17">
        <v>5</v>
      </c>
      <c r="S39" s="52">
        <f>DATI_VERIFICA!P27</f>
        <v>0</v>
      </c>
      <c r="T39" s="322">
        <f>DATI_VERIFICA!T27</f>
        <v>0</v>
      </c>
      <c r="U39" s="323"/>
      <c r="V39" s="18">
        <f>DATI_VERIFICA!W27</f>
        <v>0</v>
      </c>
      <c r="W39" s="21" t="e">
        <f>X45/V39</f>
        <v>#DIV/0!</v>
      </c>
      <c r="X39" s="20" t="e">
        <f t="shared" si="0"/>
        <v>#DIV/0!</v>
      </c>
    </row>
    <row r="40" spans="2:27" ht="30" customHeight="1" x14ac:dyDescent="0.3">
      <c r="B40" s="329"/>
      <c r="C40" s="442"/>
      <c r="D40" s="476"/>
      <c r="E40" s="476"/>
      <c r="F40" s="476"/>
      <c r="G40" s="476"/>
      <c r="H40" s="476"/>
      <c r="I40" s="476"/>
      <c r="J40" s="476"/>
      <c r="K40" s="476"/>
      <c r="L40" s="476"/>
      <c r="M40" s="476"/>
      <c r="N40" s="476"/>
      <c r="O40" s="476"/>
      <c r="P40" s="476"/>
      <c r="Q40" s="304"/>
      <c r="R40" s="17">
        <v>6</v>
      </c>
      <c r="S40" s="52">
        <f>DATI_VERIFICA!P29</f>
        <v>0</v>
      </c>
      <c r="T40" s="322">
        <f>DATI_VERIFICA!T29</f>
        <v>0</v>
      </c>
      <c r="U40" s="323"/>
      <c r="V40" s="18">
        <f>DATI_VERIFICA!W29</f>
        <v>0</v>
      </c>
      <c r="W40" s="21" t="e">
        <f>X45/V40</f>
        <v>#DIV/0!</v>
      </c>
      <c r="X40" s="20" t="e">
        <f t="shared" si="0"/>
        <v>#DIV/0!</v>
      </c>
    </row>
    <row r="41" spans="2:27" ht="30" customHeight="1" x14ac:dyDescent="0.3">
      <c r="B41" s="329"/>
      <c r="C41" s="442"/>
      <c r="D41" s="476"/>
      <c r="E41" s="476"/>
      <c r="F41" s="476"/>
      <c r="G41" s="476"/>
      <c r="H41" s="476"/>
      <c r="I41" s="476"/>
      <c r="J41" s="476"/>
      <c r="K41" s="476"/>
      <c r="L41" s="476"/>
      <c r="M41" s="476"/>
      <c r="N41" s="476"/>
      <c r="O41" s="476"/>
      <c r="P41" s="476"/>
      <c r="Q41" s="304"/>
      <c r="R41" s="17">
        <v>7</v>
      </c>
      <c r="S41" s="52">
        <f>DATI_VERIFICA!P31</f>
        <v>0</v>
      </c>
      <c r="T41" s="322">
        <f>DATI_VERIFICA!T31</f>
        <v>0</v>
      </c>
      <c r="U41" s="323"/>
      <c r="V41" s="18">
        <f>DATI_VERIFICA!W31</f>
        <v>0</v>
      </c>
      <c r="W41" s="21" t="e">
        <f>X45/V41</f>
        <v>#DIV/0!</v>
      </c>
      <c r="X41" s="20" t="e">
        <f t="shared" si="0"/>
        <v>#DIV/0!</v>
      </c>
    </row>
    <row r="42" spans="2:27" ht="30" customHeight="1" thickBot="1" x14ac:dyDescent="0.35">
      <c r="B42" s="329"/>
      <c r="C42" s="442"/>
      <c r="D42" s="476"/>
      <c r="E42" s="476"/>
      <c r="F42" s="476"/>
      <c r="G42" s="476"/>
      <c r="H42" s="476"/>
      <c r="I42" s="476"/>
      <c r="J42" s="476"/>
      <c r="K42" s="476"/>
      <c r="L42" s="476"/>
      <c r="M42" s="476"/>
      <c r="N42" s="476"/>
      <c r="O42" s="476"/>
      <c r="P42" s="476"/>
      <c r="Q42" s="304"/>
      <c r="R42" s="22">
        <v>8</v>
      </c>
      <c r="S42" s="53">
        <f>DATI_VERIFICA!P33</f>
        <v>0</v>
      </c>
      <c r="T42" s="322">
        <f>DATI_VERIFICA!T33</f>
        <v>0</v>
      </c>
      <c r="U42" s="323"/>
      <c r="V42" s="23">
        <f>DATI_VERIFICA!W33</f>
        <v>0</v>
      </c>
      <c r="W42" s="24" t="e">
        <f>X45/V42</f>
        <v>#DIV/0!</v>
      </c>
      <c r="X42" s="20" t="e">
        <f t="shared" si="0"/>
        <v>#DIV/0!</v>
      </c>
    </row>
    <row r="43" spans="2:27" s="26" customFormat="1" ht="30" customHeight="1" thickBot="1" x14ac:dyDescent="0.25">
      <c r="B43" s="329"/>
      <c r="C43" s="442"/>
      <c r="D43" s="476"/>
      <c r="E43" s="476"/>
      <c r="F43" s="476"/>
      <c r="G43" s="476"/>
      <c r="H43" s="476"/>
      <c r="I43" s="476"/>
      <c r="J43" s="476"/>
      <c r="K43" s="476"/>
      <c r="L43" s="476"/>
      <c r="M43" s="476"/>
      <c r="N43" s="476"/>
      <c r="O43" s="476"/>
      <c r="P43" s="476"/>
      <c r="Q43" s="304"/>
      <c r="R43" s="456"/>
      <c r="S43" s="457"/>
      <c r="T43" s="324">
        <f>SUM(T35:T42)</f>
        <v>0</v>
      </c>
      <c r="U43" s="325"/>
      <c r="V43" s="477"/>
      <c r="W43" s="457"/>
      <c r="X43" s="25" t="e">
        <f>SUM(X35:X42)</f>
        <v>#DIV/0!</v>
      </c>
      <c r="AA43" s="27"/>
    </row>
    <row r="44" spans="2:27" ht="30" customHeight="1" x14ac:dyDescent="0.25">
      <c r="B44" s="329"/>
      <c r="C44" s="442"/>
      <c r="D44" s="476"/>
      <c r="E44" s="476"/>
      <c r="F44" s="476"/>
      <c r="G44" s="476"/>
      <c r="H44" s="476"/>
      <c r="I44" s="476"/>
      <c r="J44" s="476"/>
      <c r="K44" s="476"/>
      <c r="L44" s="476"/>
      <c r="M44" s="476"/>
      <c r="N44" s="476"/>
      <c r="O44" s="476"/>
      <c r="P44" s="476"/>
      <c r="Q44" s="304"/>
      <c r="R44" s="330" t="s">
        <v>6</v>
      </c>
      <c r="S44" s="331"/>
      <c r="T44" s="331"/>
      <c r="U44" s="331"/>
      <c r="V44" s="458" t="s">
        <v>141</v>
      </c>
      <c r="W44" s="459"/>
      <c r="X44" s="28">
        <f>N10</f>
        <v>0</v>
      </c>
    </row>
    <row r="45" spans="2:27" ht="30" customHeight="1" x14ac:dyDescent="0.25">
      <c r="B45" s="329"/>
      <c r="C45" s="442"/>
      <c r="D45" s="476"/>
      <c r="E45" s="476"/>
      <c r="F45" s="476"/>
      <c r="G45" s="476"/>
      <c r="H45" s="476"/>
      <c r="I45" s="476"/>
      <c r="J45" s="476"/>
      <c r="K45" s="476"/>
      <c r="L45" s="476"/>
      <c r="M45" s="476"/>
      <c r="N45" s="476"/>
      <c r="O45" s="476"/>
      <c r="P45" s="476"/>
      <c r="Q45" s="304"/>
      <c r="R45" s="332" t="s">
        <v>4</v>
      </c>
      <c r="S45" s="333"/>
      <c r="T45" s="333"/>
      <c r="U45" s="333"/>
      <c r="V45" s="311" t="s">
        <v>142</v>
      </c>
      <c r="W45" s="312"/>
      <c r="X45" s="29">
        <f>J10</f>
        <v>0</v>
      </c>
    </row>
    <row r="46" spans="2:27" ht="30" customHeight="1" thickBot="1" x14ac:dyDescent="0.3">
      <c r="B46" s="329"/>
      <c r="C46" s="442"/>
      <c r="D46" s="347"/>
      <c r="E46" s="347"/>
      <c r="F46" s="347"/>
      <c r="G46" s="347"/>
      <c r="H46" s="347"/>
      <c r="I46" s="338">
        <f>D10</f>
        <v>0</v>
      </c>
      <c r="J46" s="338"/>
      <c r="K46" s="338"/>
      <c r="L46" s="338"/>
      <c r="M46" s="338"/>
      <c r="N46" s="344" t="s">
        <v>38</v>
      </c>
      <c r="O46" s="345" t="e">
        <f>((I46)/(I47*L47))</f>
        <v>#DIV/0!</v>
      </c>
      <c r="P46" s="345"/>
      <c r="Q46" s="304"/>
      <c r="R46" s="332" t="s">
        <v>2</v>
      </c>
      <c r="S46" s="333"/>
      <c r="T46" s="333"/>
      <c r="U46" s="333"/>
      <c r="V46" s="311" t="s">
        <v>143</v>
      </c>
      <c r="W46" s="312"/>
      <c r="X46" s="30">
        <f>D10</f>
        <v>0</v>
      </c>
    </row>
    <row r="47" spans="2:27" ht="30" customHeight="1" x14ac:dyDescent="0.25">
      <c r="B47" s="329"/>
      <c r="C47" s="442"/>
      <c r="D47" s="347"/>
      <c r="E47" s="347"/>
      <c r="F47" s="347"/>
      <c r="G47" s="347"/>
      <c r="H47" s="347"/>
      <c r="I47" s="460">
        <f>N10</f>
        <v>0</v>
      </c>
      <c r="J47" s="460"/>
      <c r="K47" s="31" t="s">
        <v>37</v>
      </c>
      <c r="L47" s="346" t="e">
        <f>X47</f>
        <v>#DIV/0!</v>
      </c>
      <c r="M47" s="346"/>
      <c r="N47" s="344"/>
      <c r="O47" s="345"/>
      <c r="P47" s="345"/>
      <c r="Q47" s="304"/>
      <c r="R47" s="332" t="s">
        <v>15</v>
      </c>
      <c r="S47" s="333"/>
      <c r="T47" s="333"/>
      <c r="U47" s="333"/>
      <c r="V47" s="311" t="s">
        <v>144</v>
      </c>
      <c r="W47" s="312"/>
      <c r="X47" s="32" t="e">
        <f>(T43/X43)*X45</f>
        <v>#DIV/0!</v>
      </c>
    </row>
    <row r="48" spans="2:27" ht="30" customHeight="1" x14ac:dyDescent="0.25">
      <c r="B48" s="329"/>
      <c r="C48" s="442"/>
      <c r="D48" s="538"/>
      <c r="E48" s="347"/>
      <c r="F48" s="347"/>
      <c r="G48" s="347"/>
      <c r="H48" s="347"/>
      <c r="I48" s="347"/>
      <c r="J48" s="347"/>
      <c r="K48" s="347"/>
      <c r="L48" s="541" t="s">
        <v>67</v>
      </c>
      <c r="M48" s="541"/>
      <c r="N48" s="541"/>
      <c r="O48" s="541"/>
      <c r="P48" s="542"/>
      <c r="Q48" s="304"/>
      <c r="R48" s="332" t="s">
        <v>16</v>
      </c>
      <c r="S48" s="333"/>
      <c r="T48" s="333"/>
      <c r="U48" s="333"/>
      <c r="V48" s="311" t="s">
        <v>145</v>
      </c>
      <c r="W48" s="312"/>
      <c r="X48" s="33" t="e">
        <f>X46/(X44*X47)</f>
        <v>#DIV/0!</v>
      </c>
    </row>
    <row r="49" spans="2:34" ht="30" customHeight="1" thickBot="1" x14ac:dyDescent="0.3">
      <c r="B49" s="329"/>
      <c r="C49" s="442"/>
      <c r="D49" s="538"/>
      <c r="E49" s="347"/>
      <c r="F49" s="347"/>
      <c r="G49" s="347"/>
      <c r="H49" s="347"/>
      <c r="I49" s="347"/>
      <c r="J49" s="347"/>
      <c r="K49" s="347"/>
      <c r="L49" s="541"/>
      <c r="M49" s="541"/>
      <c r="N49" s="541"/>
      <c r="O49" s="541"/>
      <c r="P49" s="542"/>
      <c r="Q49" s="304"/>
      <c r="R49" s="453" t="s">
        <v>77</v>
      </c>
      <c r="S49" s="311"/>
      <c r="T49" s="311"/>
      <c r="U49" s="311"/>
      <c r="V49" s="311"/>
      <c r="W49" s="312"/>
      <c r="X49" s="34" t="e">
        <f>(40/0.25)*(0.5-X48)</f>
        <v>#DIV/0!</v>
      </c>
    </row>
    <row r="50" spans="2:34" ht="45" customHeight="1" thickBot="1" x14ac:dyDescent="0.3">
      <c r="B50" s="329"/>
      <c r="C50" s="443"/>
      <c r="D50" s="539"/>
      <c r="E50" s="540"/>
      <c r="F50" s="540"/>
      <c r="G50" s="540"/>
      <c r="H50" s="540"/>
      <c r="I50" s="540"/>
      <c r="J50" s="540"/>
      <c r="K50" s="540"/>
      <c r="L50" s="543"/>
      <c r="M50" s="543"/>
      <c r="N50" s="543"/>
      <c r="O50" s="543"/>
      <c r="P50" s="544"/>
      <c r="Q50" s="290"/>
      <c r="R50" s="558" t="s">
        <v>9</v>
      </c>
      <c r="S50" s="559"/>
      <c r="T50" s="559"/>
      <c r="U50" s="559"/>
      <c r="V50" s="559"/>
      <c r="W50" s="560"/>
      <c r="X50" s="35" t="e">
        <f>IF(AND(X49&lt;=0),0,IF(AND(X49&gt;=40),40,IF(AND(X49&lt;40),ROUND(X49,2))))</f>
        <v>#DIV/0!</v>
      </c>
    </row>
    <row r="51" spans="2:34" ht="42" customHeight="1" x14ac:dyDescent="0.25">
      <c r="B51" s="329"/>
      <c r="C51" s="438" t="s">
        <v>44</v>
      </c>
      <c r="D51" s="552" t="s">
        <v>75</v>
      </c>
      <c r="E51" s="553"/>
      <c r="F51" s="553"/>
      <c r="G51" s="553"/>
      <c r="H51" s="553"/>
      <c r="I51" s="553"/>
      <c r="J51" s="553"/>
      <c r="K51" s="553"/>
      <c r="L51" s="553"/>
      <c r="M51" s="553"/>
      <c r="N51" s="553"/>
      <c r="O51" s="553"/>
      <c r="P51" s="554"/>
      <c r="Q51" s="348" t="s">
        <v>83</v>
      </c>
      <c r="R51" s="432" t="s">
        <v>3</v>
      </c>
      <c r="S51" s="433"/>
      <c r="T51" s="429" t="s">
        <v>68</v>
      </c>
      <c r="U51" s="36" t="s">
        <v>8</v>
      </c>
      <c r="V51" s="313" t="s">
        <v>78</v>
      </c>
      <c r="W51" s="314"/>
      <c r="X51" s="37">
        <f>P14</f>
        <v>0</v>
      </c>
    </row>
    <row r="52" spans="2:34" ht="42" customHeight="1" x14ac:dyDescent="0.25">
      <c r="B52" s="329"/>
      <c r="C52" s="439"/>
      <c r="D52" s="555"/>
      <c r="E52" s="556"/>
      <c r="F52" s="556"/>
      <c r="G52" s="556"/>
      <c r="H52" s="556"/>
      <c r="I52" s="556"/>
      <c r="J52" s="556"/>
      <c r="K52" s="556"/>
      <c r="L52" s="556"/>
      <c r="M52" s="556"/>
      <c r="N52" s="556"/>
      <c r="O52" s="556"/>
      <c r="P52" s="557"/>
      <c r="Q52" s="349"/>
      <c r="R52" s="434"/>
      <c r="S52" s="435"/>
      <c r="T52" s="430"/>
      <c r="U52" s="38" t="s">
        <v>54</v>
      </c>
      <c r="V52" s="315" t="s">
        <v>79</v>
      </c>
      <c r="W52" s="316"/>
      <c r="X52" s="30">
        <f>P15</f>
        <v>0</v>
      </c>
      <c r="AG52" s="39"/>
      <c r="AH52" s="40"/>
    </row>
    <row r="53" spans="2:34" ht="42" customHeight="1" x14ac:dyDescent="0.25">
      <c r="B53" s="329"/>
      <c r="C53" s="439"/>
      <c r="D53" s="555"/>
      <c r="E53" s="556"/>
      <c r="F53" s="556"/>
      <c r="G53" s="556"/>
      <c r="H53" s="556"/>
      <c r="I53" s="556"/>
      <c r="J53" s="556"/>
      <c r="K53" s="556"/>
      <c r="L53" s="556"/>
      <c r="M53" s="556"/>
      <c r="N53" s="556"/>
      <c r="O53" s="556"/>
      <c r="P53" s="557"/>
      <c r="Q53" s="349"/>
      <c r="R53" s="434"/>
      <c r="S53" s="435"/>
      <c r="T53" s="431" t="s">
        <v>8</v>
      </c>
      <c r="U53" s="431"/>
      <c r="V53" s="315" t="s">
        <v>80</v>
      </c>
      <c r="W53" s="316"/>
      <c r="X53" s="30">
        <f>W14</f>
        <v>0</v>
      </c>
      <c r="AG53" s="41"/>
      <c r="AH53" s="40"/>
    </row>
    <row r="54" spans="2:34" ht="36" customHeight="1" x14ac:dyDescent="0.25">
      <c r="B54" s="329"/>
      <c r="C54" s="439"/>
      <c r="D54" s="555"/>
      <c r="E54" s="556"/>
      <c r="F54" s="556"/>
      <c r="G54" s="556"/>
      <c r="H54" s="556"/>
      <c r="I54" s="556"/>
      <c r="J54" s="556"/>
      <c r="K54" s="556"/>
      <c r="L54" s="556"/>
      <c r="M54" s="556"/>
      <c r="N54" s="556"/>
      <c r="O54" s="556"/>
      <c r="P54" s="557"/>
      <c r="Q54" s="349"/>
      <c r="R54" s="434"/>
      <c r="S54" s="435"/>
      <c r="T54" s="431" t="s">
        <v>10</v>
      </c>
      <c r="U54" s="431"/>
      <c r="V54" s="315" t="s">
        <v>81</v>
      </c>
      <c r="W54" s="316"/>
      <c r="X54" s="320">
        <f>W15</f>
        <v>0</v>
      </c>
      <c r="AH54" s="40"/>
    </row>
    <row r="55" spans="2:34" s="2" customFormat="1" ht="24.95" customHeight="1" x14ac:dyDescent="0.2">
      <c r="B55" s="329"/>
      <c r="C55" s="439"/>
      <c r="D55" s="545"/>
      <c r="E55" s="546"/>
      <c r="F55" s="546"/>
      <c r="G55" s="546"/>
      <c r="H55" s="546"/>
      <c r="I55" s="546"/>
      <c r="J55" s="546"/>
      <c r="K55" s="549" t="s">
        <v>39</v>
      </c>
      <c r="L55" s="351" t="s">
        <v>111</v>
      </c>
      <c r="M55" s="351"/>
      <c r="N55" s="42"/>
      <c r="O55" s="42" t="s">
        <v>17</v>
      </c>
      <c r="P55" s="43"/>
      <c r="Q55" s="349"/>
      <c r="R55" s="434"/>
      <c r="S55" s="435"/>
      <c r="T55" s="431"/>
      <c r="U55" s="431"/>
      <c r="V55" s="315"/>
      <c r="W55" s="316"/>
      <c r="X55" s="321"/>
      <c r="AH55" s="13"/>
    </row>
    <row r="56" spans="2:34" s="2" customFormat="1" ht="24.95" customHeight="1" x14ac:dyDescent="0.2">
      <c r="B56" s="329"/>
      <c r="C56" s="439"/>
      <c r="D56" s="545"/>
      <c r="E56" s="546"/>
      <c r="F56" s="546"/>
      <c r="G56" s="546"/>
      <c r="H56" s="546"/>
      <c r="I56" s="546"/>
      <c r="J56" s="546"/>
      <c r="K56" s="550"/>
      <c r="L56" s="352" t="s">
        <v>116</v>
      </c>
      <c r="M56" s="352"/>
      <c r="N56" s="12"/>
      <c r="O56" s="13" t="s">
        <v>18</v>
      </c>
      <c r="P56" s="14"/>
      <c r="Q56" s="349"/>
      <c r="R56" s="434"/>
      <c r="S56" s="435"/>
      <c r="T56" s="305" t="s">
        <v>11</v>
      </c>
      <c r="U56" s="305"/>
      <c r="V56" s="305"/>
      <c r="W56" s="306"/>
      <c r="X56" s="318" t="e">
        <f>((X52/X54)-(X51/X53))</f>
        <v>#DIV/0!</v>
      </c>
      <c r="AB56" s="13"/>
      <c r="AC56" s="13"/>
      <c r="AD56" s="13"/>
      <c r="AE56" s="13"/>
      <c r="AF56" s="13"/>
      <c r="AG56" s="13"/>
      <c r="AH56" s="13"/>
    </row>
    <row r="57" spans="2:34" s="2" customFormat="1" ht="24.95" customHeight="1" thickBot="1" x14ac:dyDescent="0.25">
      <c r="B57" s="329"/>
      <c r="C57" s="439"/>
      <c r="D57" s="545"/>
      <c r="E57" s="546"/>
      <c r="F57" s="546"/>
      <c r="G57" s="546"/>
      <c r="H57" s="546"/>
      <c r="I57" s="546"/>
      <c r="J57" s="546"/>
      <c r="K57" s="550"/>
      <c r="L57" s="352" t="s">
        <v>119</v>
      </c>
      <c r="M57" s="352"/>
      <c r="N57" s="13"/>
      <c r="O57" s="13" t="s">
        <v>19</v>
      </c>
      <c r="P57" s="14"/>
      <c r="Q57" s="349"/>
      <c r="R57" s="434"/>
      <c r="S57" s="435"/>
      <c r="T57" s="305"/>
      <c r="U57" s="305"/>
      <c r="V57" s="305"/>
      <c r="W57" s="306"/>
      <c r="X57" s="319"/>
      <c r="AB57" s="13"/>
      <c r="AC57" s="13"/>
      <c r="AD57" s="13"/>
      <c r="AE57" s="13"/>
      <c r="AF57" s="13"/>
      <c r="AG57" s="13"/>
      <c r="AH57" s="13"/>
    </row>
    <row r="58" spans="2:34" s="2" customFormat="1" ht="24.95" customHeight="1" x14ac:dyDescent="0.2">
      <c r="B58" s="329"/>
      <c r="C58" s="439"/>
      <c r="D58" s="545"/>
      <c r="E58" s="546"/>
      <c r="F58" s="546"/>
      <c r="G58" s="546"/>
      <c r="H58" s="546"/>
      <c r="I58" s="546"/>
      <c r="J58" s="546"/>
      <c r="K58" s="550"/>
      <c r="L58" s="352" t="s">
        <v>113</v>
      </c>
      <c r="M58" s="352"/>
      <c r="N58" s="13"/>
      <c r="O58" s="13" t="s">
        <v>20</v>
      </c>
      <c r="P58" s="14"/>
      <c r="Q58" s="349"/>
      <c r="R58" s="434"/>
      <c r="S58" s="435"/>
      <c r="T58" s="305" t="s">
        <v>9</v>
      </c>
      <c r="U58" s="305"/>
      <c r="V58" s="305"/>
      <c r="W58" s="306"/>
      <c r="X58" s="520" t="e">
        <f>IF(AND(X56&lt;10%),0,
IF(AND(X56&gt;10%,X56&lt;=20%),5,
IF(AND(X56&gt;20%,X56&lt;=30%),7,
IF(AND(X56&gt;30%,X56&lt;=40%),8,
IF(AND(X56&gt;40%,X56&lt;=50%),9,
IF(AND(X56&gt;50%),10,"0"))))))</f>
        <v>#DIV/0!</v>
      </c>
      <c r="AB58" s="13"/>
      <c r="AC58" s="13"/>
      <c r="AD58" s="13"/>
      <c r="AE58" s="13"/>
      <c r="AF58" s="13"/>
      <c r="AG58" s="13"/>
      <c r="AH58" s="13"/>
    </row>
    <row r="59" spans="2:34" s="2" customFormat="1" ht="24.95" customHeight="1" thickBot="1" x14ac:dyDescent="0.25">
      <c r="B59" s="329"/>
      <c r="C59" s="439"/>
      <c r="D59" s="547"/>
      <c r="E59" s="548"/>
      <c r="F59" s="548"/>
      <c r="G59" s="548"/>
      <c r="H59" s="548"/>
      <c r="I59" s="548"/>
      <c r="J59" s="548"/>
      <c r="K59" s="551"/>
      <c r="L59" s="317" t="s">
        <v>21</v>
      </c>
      <c r="M59" s="317"/>
      <c r="N59" s="44"/>
      <c r="O59" s="44" t="s">
        <v>22</v>
      </c>
      <c r="P59" s="45"/>
      <c r="Q59" s="350"/>
      <c r="R59" s="436"/>
      <c r="S59" s="437"/>
      <c r="T59" s="307"/>
      <c r="U59" s="307"/>
      <c r="V59" s="307"/>
      <c r="W59" s="308"/>
      <c r="X59" s="521"/>
      <c r="AB59" s="13"/>
      <c r="AC59" s="13"/>
      <c r="AD59" s="13"/>
      <c r="AE59" s="13"/>
      <c r="AF59" s="13"/>
      <c r="AG59" s="13"/>
      <c r="AH59" s="13"/>
    </row>
    <row r="60" spans="2:34" ht="75" customHeight="1" x14ac:dyDescent="0.25">
      <c r="B60" s="271" t="s">
        <v>40</v>
      </c>
      <c r="C60" s="272"/>
      <c r="D60" s="275" t="s">
        <v>69</v>
      </c>
      <c r="E60" s="275"/>
      <c r="F60" s="275"/>
      <c r="G60" s="275"/>
      <c r="H60" s="275"/>
      <c r="I60" s="275"/>
      <c r="J60" s="275"/>
      <c r="K60" s="275"/>
      <c r="L60" s="275"/>
      <c r="M60" s="275"/>
      <c r="N60" s="275"/>
      <c r="O60" s="275"/>
      <c r="P60" s="275"/>
      <c r="Q60" s="277" t="s">
        <v>82</v>
      </c>
      <c r="R60" s="270" t="s">
        <v>76</v>
      </c>
      <c r="S60" s="270"/>
      <c r="T60" s="270"/>
      <c r="U60" s="270"/>
      <c r="V60" s="270"/>
      <c r="W60" s="270"/>
      <c r="X60" s="292" t="str">
        <f>IF(AND(R61="Fattibilità"),0,IF(AND(R61="Definitivo"),10,IF(AND(R61="Esecutivo"),15,IF(AND(R61="Cantierabile"),20,"0"))))</f>
        <v>0</v>
      </c>
      <c r="AH60" s="40"/>
    </row>
    <row r="61" spans="2:34" ht="28.5" customHeight="1" thickBot="1" x14ac:dyDescent="0.3">
      <c r="B61" s="273"/>
      <c r="C61" s="274"/>
      <c r="D61" s="276"/>
      <c r="E61" s="276"/>
      <c r="F61" s="276"/>
      <c r="G61" s="276"/>
      <c r="H61" s="276"/>
      <c r="I61" s="276"/>
      <c r="J61" s="276"/>
      <c r="K61" s="276"/>
      <c r="L61" s="276"/>
      <c r="M61" s="276"/>
      <c r="N61" s="276"/>
      <c r="O61" s="276"/>
      <c r="P61" s="276"/>
      <c r="Q61" s="278"/>
      <c r="R61" s="279">
        <f>DATI_VERIFICA!M19</f>
        <v>0</v>
      </c>
      <c r="S61" s="279"/>
      <c r="T61" s="279"/>
      <c r="U61" s="279"/>
      <c r="V61" s="279"/>
      <c r="W61" s="279"/>
      <c r="X61" s="302"/>
      <c r="AH61" s="40"/>
    </row>
    <row r="62" spans="2:34" ht="57.75" customHeight="1" x14ac:dyDescent="0.25">
      <c r="B62" s="295" t="s">
        <v>92</v>
      </c>
      <c r="C62" s="296"/>
      <c r="D62" s="296"/>
      <c r="E62" s="296"/>
      <c r="F62" s="296"/>
      <c r="G62" s="296"/>
      <c r="H62" s="296"/>
      <c r="I62" s="296"/>
      <c r="J62" s="296"/>
      <c r="K62" s="296"/>
      <c r="L62" s="296"/>
      <c r="M62" s="296"/>
      <c r="N62" s="296"/>
      <c r="O62" s="296"/>
      <c r="P62" s="297"/>
      <c r="Q62" s="299" t="s">
        <v>88</v>
      </c>
      <c r="R62" s="269" t="s">
        <v>42</v>
      </c>
      <c r="S62" s="269"/>
      <c r="T62" s="269"/>
      <c r="U62" s="269"/>
      <c r="V62" s="269"/>
      <c r="W62" s="269"/>
      <c r="X62" s="300" t="str">
        <f>IF(AND(R63="no"),0,
IF(AND(R63="si"),1,"0"))</f>
        <v>0</v>
      </c>
      <c r="Z62" s="1" t="str">
        <f>IF(AND(R63="no"),0,
IF(AND(R63="si"),1,"0"))</f>
        <v>0</v>
      </c>
      <c r="AB62" s="40"/>
      <c r="AC62" s="40"/>
      <c r="AD62" s="40"/>
      <c r="AE62" s="40"/>
      <c r="AF62" s="40"/>
      <c r="AG62" s="40"/>
      <c r="AH62" s="40"/>
    </row>
    <row r="63" spans="2:34" ht="39.950000000000003" customHeight="1" thickBot="1" x14ac:dyDescent="0.3">
      <c r="B63" s="280"/>
      <c r="C63" s="281"/>
      <c r="D63" s="281"/>
      <c r="E63" s="281"/>
      <c r="F63" s="281"/>
      <c r="G63" s="281"/>
      <c r="H63" s="281"/>
      <c r="I63" s="281"/>
      <c r="J63" s="281"/>
      <c r="K63" s="281"/>
      <c r="L63" s="281"/>
      <c r="M63" s="281"/>
      <c r="N63" s="281"/>
      <c r="O63" s="281"/>
      <c r="P63" s="282"/>
      <c r="Q63" s="290"/>
      <c r="R63" s="294">
        <f>DATI_VERIFICA!M22</f>
        <v>0</v>
      </c>
      <c r="S63" s="294"/>
      <c r="T63" s="294"/>
      <c r="U63" s="294"/>
      <c r="V63" s="294"/>
      <c r="W63" s="294"/>
      <c r="X63" s="301"/>
    </row>
    <row r="64" spans="2:34" ht="25.5" customHeight="1" x14ac:dyDescent="0.25">
      <c r="B64" s="266" t="s">
        <v>93</v>
      </c>
      <c r="C64" s="267"/>
      <c r="D64" s="267"/>
      <c r="E64" s="267"/>
      <c r="F64" s="267"/>
      <c r="G64" s="267"/>
      <c r="H64" s="267"/>
      <c r="I64" s="267"/>
      <c r="J64" s="267"/>
      <c r="K64" s="267"/>
      <c r="L64" s="267"/>
      <c r="M64" s="267"/>
      <c r="N64" s="267"/>
      <c r="O64" s="267"/>
      <c r="P64" s="268"/>
      <c r="Q64" s="303" t="s">
        <v>90</v>
      </c>
      <c r="R64" s="276" t="s">
        <v>91</v>
      </c>
      <c r="S64" s="276"/>
      <c r="T64" s="276"/>
      <c r="U64" s="276"/>
      <c r="V64" s="276"/>
      <c r="W64" s="276"/>
      <c r="X64" s="302" t="str">
        <f>IF(AND(R65="no"),0,
IF(AND(R65="si"),1,"0"))</f>
        <v>0</v>
      </c>
    </row>
    <row r="65" spans="2:24" ht="30" customHeight="1" thickBot="1" x14ac:dyDescent="0.3">
      <c r="B65" s="266"/>
      <c r="C65" s="267"/>
      <c r="D65" s="267"/>
      <c r="E65" s="267"/>
      <c r="F65" s="267"/>
      <c r="G65" s="267"/>
      <c r="H65" s="267"/>
      <c r="I65" s="267"/>
      <c r="J65" s="267"/>
      <c r="K65" s="267"/>
      <c r="L65" s="267"/>
      <c r="M65" s="267"/>
      <c r="N65" s="267"/>
      <c r="O65" s="267"/>
      <c r="P65" s="268"/>
      <c r="Q65" s="304"/>
      <c r="R65" s="279">
        <f>DATI_VERIFICA!M24</f>
        <v>0</v>
      </c>
      <c r="S65" s="279"/>
      <c r="T65" s="279"/>
      <c r="U65" s="279"/>
      <c r="V65" s="279"/>
      <c r="W65" s="279"/>
      <c r="X65" s="302"/>
    </row>
    <row r="66" spans="2:24" ht="39" customHeight="1" x14ac:dyDescent="0.25">
      <c r="B66" s="295" t="s">
        <v>94</v>
      </c>
      <c r="C66" s="296"/>
      <c r="D66" s="296"/>
      <c r="E66" s="296"/>
      <c r="F66" s="296"/>
      <c r="G66" s="296"/>
      <c r="H66" s="296"/>
      <c r="I66" s="296"/>
      <c r="J66" s="296"/>
      <c r="K66" s="296"/>
      <c r="L66" s="296"/>
      <c r="M66" s="296"/>
      <c r="N66" s="296"/>
      <c r="O66" s="296"/>
      <c r="P66" s="297"/>
      <c r="Q66" s="299" t="s">
        <v>95</v>
      </c>
      <c r="R66" s="269" t="s">
        <v>97</v>
      </c>
      <c r="S66" s="269"/>
      <c r="T66" s="269"/>
      <c r="U66" s="269"/>
      <c r="V66" s="269"/>
      <c r="W66" s="269"/>
      <c r="X66" s="292" t="str">
        <f>IF(AND(R67="no"),0,
IF(AND(R67="si"),2,"0"))</f>
        <v>0</v>
      </c>
    </row>
    <row r="67" spans="2:24" ht="39.75" customHeight="1" thickBot="1" x14ac:dyDescent="0.3">
      <c r="B67" s="266"/>
      <c r="C67" s="267"/>
      <c r="D67" s="267"/>
      <c r="E67" s="267"/>
      <c r="F67" s="267"/>
      <c r="G67" s="267"/>
      <c r="H67" s="267"/>
      <c r="I67" s="267"/>
      <c r="J67" s="267"/>
      <c r="K67" s="267"/>
      <c r="L67" s="267"/>
      <c r="M67" s="267"/>
      <c r="N67" s="267"/>
      <c r="O67" s="267"/>
      <c r="P67" s="268"/>
      <c r="Q67" s="298"/>
      <c r="R67" s="279">
        <f>DATI_VERIFICA!M26</f>
        <v>0</v>
      </c>
      <c r="S67" s="279"/>
      <c r="T67" s="279"/>
      <c r="U67" s="279"/>
      <c r="V67" s="279"/>
      <c r="W67" s="279"/>
      <c r="X67" s="302"/>
    </row>
    <row r="68" spans="2:24" ht="23.25" customHeight="1" x14ac:dyDescent="0.25">
      <c r="B68" s="266" t="s">
        <v>98</v>
      </c>
      <c r="C68" s="267"/>
      <c r="D68" s="267"/>
      <c r="E68" s="267"/>
      <c r="F68" s="267"/>
      <c r="G68" s="267"/>
      <c r="H68" s="267"/>
      <c r="I68" s="267"/>
      <c r="J68" s="267"/>
      <c r="K68" s="267"/>
      <c r="L68" s="267"/>
      <c r="M68" s="267"/>
      <c r="N68" s="267"/>
      <c r="O68" s="267"/>
      <c r="P68" s="268"/>
      <c r="Q68" s="289" t="s">
        <v>96</v>
      </c>
      <c r="R68" s="291" t="s">
        <v>99</v>
      </c>
      <c r="S68" s="291"/>
      <c r="T68" s="291"/>
      <c r="U68" s="291"/>
      <c r="V68" s="291"/>
      <c r="W68" s="291"/>
      <c r="X68" s="292" t="str">
        <f>IF(AND(R69="no"),0,
IF(AND(R69="si"),2,"0"))</f>
        <v>0</v>
      </c>
    </row>
    <row r="69" spans="2:24" ht="30.75" customHeight="1" thickBot="1" x14ac:dyDescent="0.3">
      <c r="B69" s="266"/>
      <c r="C69" s="267"/>
      <c r="D69" s="267"/>
      <c r="E69" s="267"/>
      <c r="F69" s="267"/>
      <c r="G69" s="267"/>
      <c r="H69" s="267"/>
      <c r="I69" s="267"/>
      <c r="J69" s="267"/>
      <c r="K69" s="267"/>
      <c r="L69" s="267"/>
      <c r="M69" s="267"/>
      <c r="N69" s="267"/>
      <c r="O69" s="267"/>
      <c r="P69" s="268"/>
      <c r="Q69" s="298"/>
      <c r="R69" s="279">
        <f>DATI_VERIFICA!M28</f>
        <v>0</v>
      </c>
      <c r="S69" s="279"/>
      <c r="T69" s="279"/>
      <c r="U69" s="279"/>
      <c r="V69" s="279"/>
      <c r="W69" s="279"/>
      <c r="X69" s="302"/>
    </row>
    <row r="70" spans="2:24" ht="24.75" customHeight="1" x14ac:dyDescent="0.25">
      <c r="B70" s="266" t="s">
        <v>100</v>
      </c>
      <c r="C70" s="267"/>
      <c r="D70" s="267"/>
      <c r="E70" s="267"/>
      <c r="F70" s="267"/>
      <c r="G70" s="267"/>
      <c r="H70" s="267"/>
      <c r="I70" s="267"/>
      <c r="J70" s="267"/>
      <c r="K70" s="267"/>
      <c r="L70" s="267"/>
      <c r="M70" s="267"/>
      <c r="N70" s="267"/>
      <c r="O70" s="267"/>
      <c r="P70" s="268"/>
      <c r="Q70" s="289" t="s">
        <v>101</v>
      </c>
      <c r="R70" s="291" t="s">
        <v>102</v>
      </c>
      <c r="S70" s="291"/>
      <c r="T70" s="291"/>
      <c r="U70" s="291"/>
      <c r="V70" s="291"/>
      <c r="W70" s="291"/>
      <c r="X70" s="292" t="str">
        <f>IF(AND(R71="no"),0,
IF(AND(R71="si"),2,"0"))</f>
        <v>0</v>
      </c>
    </row>
    <row r="71" spans="2:24" ht="26.25" customHeight="1" thickBot="1" x14ac:dyDescent="0.3">
      <c r="B71" s="266"/>
      <c r="C71" s="267"/>
      <c r="D71" s="267"/>
      <c r="E71" s="267"/>
      <c r="F71" s="267"/>
      <c r="G71" s="267"/>
      <c r="H71" s="267"/>
      <c r="I71" s="267"/>
      <c r="J71" s="267"/>
      <c r="K71" s="267"/>
      <c r="L71" s="267"/>
      <c r="M71" s="267"/>
      <c r="N71" s="267"/>
      <c r="O71" s="267"/>
      <c r="P71" s="268"/>
      <c r="Q71" s="298"/>
      <c r="R71" s="279">
        <f>DATI_VERIFICA!M30</f>
        <v>0</v>
      </c>
      <c r="S71" s="279"/>
      <c r="T71" s="279"/>
      <c r="U71" s="279"/>
      <c r="V71" s="279"/>
      <c r="W71" s="279"/>
      <c r="X71" s="302"/>
    </row>
    <row r="72" spans="2:24" ht="18.75" customHeight="1" x14ac:dyDescent="0.25">
      <c r="B72" s="266" t="s">
        <v>107</v>
      </c>
      <c r="C72" s="267"/>
      <c r="D72" s="267"/>
      <c r="E72" s="267"/>
      <c r="F72" s="267"/>
      <c r="G72" s="267"/>
      <c r="H72" s="267"/>
      <c r="I72" s="267"/>
      <c r="J72" s="267"/>
      <c r="K72" s="267"/>
      <c r="L72" s="267"/>
      <c r="M72" s="267"/>
      <c r="N72" s="267"/>
      <c r="O72" s="267"/>
      <c r="P72" s="268"/>
      <c r="Q72" s="289" t="s">
        <v>103</v>
      </c>
      <c r="R72" s="291" t="s">
        <v>105</v>
      </c>
      <c r="S72" s="291"/>
      <c r="T72" s="291"/>
      <c r="U72" s="291"/>
      <c r="V72" s="291"/>
      <c r="W72" s="291"/>
      <c r="X72" s="292" t="str">
        <f>IF(AND(R73="no"),0,
IF(AND(R73="si"),1,"0"))</f>
        <v>0</v>
      </c>
    </row>
    <row r="73" spans="2:24" ht="32.25" customHeight="1" thickBot="1" x14ac:dyDescent="0.3">
      <c r="B73" s="266"/>
      <c r="C73" s="267"/>
      <c r="D73" s="267"/>
      <c r="E73" s="267"/>
      <c r="F73" s="267"/>
      <c r="G73" s="267"/>
      <c r="H73" s="267"/>
      <c r="I73" s="267"/>
      <c r="J73" s="267"/>
      <c r="K73" s="267"/>
      <c r="L73" s="267"/>
      <c r="M73" s="267"/>
      <c r="N73" s="267"/>
      <c r="O73" s="267"/>
      <c r="P73" s="268"/>
      <c r="Q73" s="298"/>
      <c r="R73" s="279">
        <f>DATI_VERIFICA!M32</f>
        <v>0</v>
      </c>
      <c r="S73" s="279"/>
      <c r="T73" s="279"/>
      <c r="U73" s="279"/>
      <c r="V73" s="279"/>
      <c r="W73" s="279"/>
      <c r="X73" s="302"/>
    </row>
    <row r="74" spans="2:24" ht="27.75" customHeight="1" x14ac:dyDescent="0.25">
      <c r="B74" s="266" t="s">
        <v>108</v>
      </c>
      <c r="C74" s="267"/>
      <c r="D74" s="267"/>
      <c r="E74" s="267"/>
      <c r="F74" s="267"/>
      <c r="G74" s="267"/>
      <c r="H74" s="267"/>
      <c r="I74" s="267"/>
      <c r="J74" s="267"/>
      <c r="K74" s="267"/>
      <c r="L74" s="267"/>
      <c r="M74" s="267"/>
      <c r="N74" s="267"/>
      <c r="O74" s="267"/>
      <c r="P74" s="268"/>
      <c r="Q74" s="289" t="s">
        <v>104</v>
      </c>
      <c r="R74" s="291" t="s">
        <v>106</v>
      </c>
      <c r="S74" s="291"/>
      <c r="T74" s="291"/>
      <c r="U74" s="291"/>
      <c r="V74" s="291"/>
      <c r="W74" s="291"/>
      <c r="X74" s="292" t="str">
        <f>IF(AND(R75="no"),0,
IF(AND(R75="si"),1,"0"))</f>
        <v>0</v>
      </c>
    </row>
    <row r="75" spans="2:24" ht="21.75" customHeight="1" thickBot="1" x14ac:dyDescent="0.3">
      <c r="B75" s="280"/>
      <c r="C75" s="281"/>
      <c r="D75" s="281"/>
      <c r="E75" s="281"/>
      <c r="F75" s="281"/>
      <c r="G75" s="281"/>
      <c r="H75" s="281"/>
      <c r="I75" s="281"/>
      <c r="J75" s="281"/>
      <c r="K75" s="281"/>
      <c r="L75" s="281"/>
      <c r="M75" s="281"/>
      <c r="N75" s="281"/>
      <c r="O75" s="281"/>
      <c r="P75" s="282"/>
      <c r="Q75" s="290"/>
      <c r="R75" s="294">
        <f>DATI_VERIFICA!M34</f>
        <v>0</v>
      </c>
      <c r="S75" s="294"/>
      <c r="T75" s="294"/>
      <c r="U75" s="294"/>
      <c r="V75" s="294"/>
      <c r="W75" s="294"/>
      <c r="X75" s="293"/>
    </row>
    <row r="76" spans="2:24" ht="62.25" customHeight="1" x14ac:dyDescent="0.25">
      <c r="B76" s="285" t="s">
        <v>28</v>
      </c>
      <c r="C76" s="286"/>
      <c r="D76" s="286"/>
      <c r="E76" s="286"/>
      <c r="F76" s="286"/>
      <c r="G76" s="286"/>
      <c r="H76" s="286"/>
      <c r="I76" s="286"/>
      <c r="J76" s="286"/>
      <c r="K76" s="286"/>
      <c r="L76" s="286"/>
      <c r="M76" s="286"/>
      <c r="N76" s="286"/>
      <c r="O76" s="286"/>
      <c r="P76" s="286"/>
      <c r="Q76" s="286"/>
      <c r="R76" s="286"/>
      <c r="S76" s="286"/>
      <c r="T76" s="286"/>
      <c r="U76" s="286"/>
      <c r="V76" s="286"/>
      <c r="W76" s="286"/>
      <c r="X76" s="283" t="e">
        <f>X19+X26+X32+X50+X58+X60+X62+X64+X66+X68+X70+X72+X74</f>
        <v>#DIV/0!</v>
      </c>
    </row>
    <row r="77" spans="2:24" ht="15.75" thickBot="1" x14ac:dyDescent="0.3">
      <c r="B77" s="287"/>
      <c r="C77" s="288"/>
      <c r="D77" s="288"/>
      <c r="E77" s="288"/>
      <c r="F77" s="288"/>
      <c r="G77" s="288"/>
      <c r="H77" s="288"/>
      <c r="I77" s="288"/>
      <c r="J77" s="288"/>
      <c r="K77" s="288"/>
      <c r="L77" s="288"/>
      <c r="M77" s="288"/>
      <c r="N77" s="288"/>
      <c r="O77" s="288"/>
      <c r="P77" s="288"/>
      <c r="Q77" s="288"/>
      <c r="R77" s="288"/>
      <c r="S77" s="288"/>
      <c r="T77" s="288"/>
      <c r="U77" s="288"/>
      <c r="V77" s="288"/>
      <c r="W77" s="288"/>
      <c r="X77" s="284"/>
    </row>
    <row r="78" spans="2:24" ht="15.75" thickTop="1" x14ac:dyDescent="0.25"/>
  </sheetData>
  <sheetProtection password="B276" sheet="1"/>
  <mergeCells count="196">
    <mergeCell ref="V27:W27"/>
    <mergeCell ref="S28:U28"/>
    <mergeCell ref="V48:W48"/>
    <mergeCell ref="X33:X34"/>
    <mergeCell ref="D48:K50"/>
    <mergeCell ref="L48:P50"/>
    <mergeCell ref="D55:J59"/>
    <mergeCell ref="K55:K59"/>
    <mergeCell ref="D51:P54"/>
    <mergeCell ref="V53:W53"/>
    <mergeCell ref="V54:W55"/>
    <mergeCell ref="T56:W57"/>
    <mergeCell ref="R50:W50"/>
    <mergeCell ref="X19:X22"/>
    <mergeCell ref="S26:W26"/>
    <mergeCell ref="Q23:Q26"/>
    <mergeCell ref="R23:R26"/>
    <mergeCell ref="S24:U24"/>
    <mergeCell ref="S25:W25"/>
    <mergeCell ref="D27:P28"/>
    <mergeCell ref="D29:J32"/>
    <mergeCell ref="V28:W28"/>
    <mergeCell ref="V23:W23"/>
    <mergeCell ref="V24:W24"/>
    <mergeCell ref="D23:P26"/>
    <mergeCell ref="S23:U23"/>
    <mergeCell ref="Q27:Q32"/>
    <mergeCell ref="S32:W32"/>
    <mergeCell ref="S29:W31"/>
    <mergeCell ref="X29:X31"/>
    <mergeCell ref="K29:K32"/>
    <mergeCell ref="L29:M29"/>
    <mergeCell ref="L30:M30"/>
    <mergeCell ref="L31:M31"/>
    <mergeCell ref="L32:M32"/>
    <mergeCell ref="R27:R32"/>
    <mergeCell ref="S27:U27"/>
    <mergeCell ref="Q10:S11"/>
    <mergeCell ref="T10:V10"/>
    <mergeCell ref="B16:X16"/>
    <mergeCell ref="B17:C18"/>
    <mergeCell ref="N10:P11"/>
    <mergeCell ref="T51:T52"/>
    <mergeCell ref="T53:U53"/>
    <mergeCell ref="R51:S59"/>
    <mergeCell ref="C51:C59"/>
    <mergeCell ref="D15:E15"/>
    <mergeCell ref="F15:G15"/>
    <mergeCell ref="C33:C50"/>
    <mergeCell ref="C23:C26"/>
    <mergeCell ref="R19:W19"/>
    <mergeCell ref="R20:W22"/>
    <mergeCell ref="R49:W49"/>
    <mergeCell ref="R33:R34"/>
    <mergeCell ref="R43:S43"/>
    <mergeCell ref="V44:W44"/>
    <mergeCell ref="I47:J47"/>
    <mergeCell ref="D19:P22"/>
    <mergeCell ref="W33:W34"/>
    <mergeCell ref="D17:P18"/>
    <mergeCell ref="Q17:X18"/>
    <mergeCell ref="B13:X13"/>
    <mergeCell ref="B14:C15"/>
    <mergeCell ref="H15:I15"/>
    <mergeCell ref="L15:M15"/>
    <mergeCell ref="P15:Q15"/>
    <mergeCell ref="S15:T15"/>
    <mergeCell ref="L14:M14"/>
    <mergeCell ref="P14:Q14"/>
    <mergeCell ref="R14:R15"/>
    <mergeCell ref="S14:T14"/>
    <mergeCell ref="N14:O14"/>
    <mergeCell ref="N15:O15"/>
    <mergeCell ref="B5:C6"/>
    <mergeCell ref="D5:K6"/>
    <mergeCell ref="L5:M6"/>
    <mergeCell ref="N5:X6"/>
    <mergeCell ref="B7:X7"/>
    <mergeCell ref="B8:X8"/>
    <mergeCell ref="D14:E14"/>
    <mergeCell ref="F14:G14"/>
    <mergeCell ref="H14:I14"/>
    <mergeCell ref="J14:K15"/>
    <mergeCell ref="B9:X9"/>
    <mergeCell ref="B10:C11"/>
    <mergeCell ref="D10:F11"/>
    <mergeCell ref="G10:I11"/>
    <mergeCell ref="J10:K11"/>
    <mergeCell ref="L10:M11"/>
    <mergeCell ref="U14:V14"/>
    <mergeCell ref="W14:X14"/>
    <mergeCell ref="U15:V15"/>
    <mergeCell ref="W15:X15"/>
    <mergeCell ref="W10:X10"/>
    <mergeCell ref="T11:V11"/>
    <mergeCell ref="W11:X11"/>
    <mergeCell ref="B12:X12"/>
    <mergeCell ref="B1:X1"/>
    <mergeCell ref="B2:X2"/>
    <mergeCell ref="B3:X3"/>
    <mergeCell ref="B4:C4"/>
    <mergeCell ref="E4:F4"/>
    <mergeCell ref="G4:I4"/>
    <mergeCell ref="J4:K4"/>
    <mergeCell ref="L4:M4"/>
    <mergeCell ref="N4:O4"/>
    <mergeCell ref="P4:V4"/>
    <mergeCell ref="B19:B26"/>
    <mergeCell ref="B27:B59"/>
    <mergeCell ref="R44:U44"/>
    <mergeCell ref="R45:U45"/>
    <mergeCell ref="R46:U46"/>
    <mergeCell ref="R47:U47"/>
    <mergeCell ref="R48:U48"/>
    <mergeCell ref="C27:C32"/>
    <mergeCell ref="C19:C22"/>
    <mergeCell ref="Q19:Q22"/>
    <mergeCell ref="S33:S34"/>
    <mergeCell ref="I46:M46"/>
    <mergeCell ref="T33:U34"/>
    <mergeCell ref="T40:U40"/>
    <mergeCell ref="Q33:Q50"/>
    <mergeCell ref="N46:N47"/>
    <mergeCell ref="O46:P47"/>
    <mergeCell ref="L47:M47"/>
    <mergeCell ref="D46:H47"/>
    <mergeCell ref="Q51:Q59"/>
    <mergeCell ref="L55:M55"/>
    <mergeCell ref="L56:M56"/>
    <mergeCell ref="L57:M57"/>
    <mergeCell ref="L58:M58"/>
    <mergeCell ref="L59:M59"/>
    <mergeCell ref="X56:X57"/>
    <mergeCell ref="X54:X55"/>
    <mergeCell ref="T41:U41"/>
    <mergeCell ref="T42:U42"/>
    <mergeCell ref="T43:U43"/>
    <mergeCell ref="T35:U35"/>
    <mergeCell ref="T36:U36"/>
    <mergeCell ref="T37:U37"/>
    <mergeCell ref="T38:U38"/>
    <mergeCell ref="T39:U39"/>
    <mergeCell ref="D33:P45"/>
    <mergeCell ref="V43:W43"/>
    <mergeCell ref="T54:U55"/>
    <mergeCell ref="X58:X59"/>
    <mergeCell ref="R63:W63"/>
    <mergeCell ref="Q64:Q65"/>
    <mergeCell ref="R64:W64"/>
    <mergeCell ref="X64:X65"/>
    <mergeCell ref="R65:W65"/>
    <mergeCell ref="T58:W59"/>
    <mergeCell ref="V33:V34"/>
    <mergeCell ref="V45:W45"/>
    <mergeCell ref="V46:W46"/>
    <mergeCell ref="V47:W47"/>
    <mergeCell ref="V51:W51"/>
    <mergeCell ref="V52:W52"/>
    <mergeCell ref="X60:X61"/>
    <mergeCell ref="R70:W70"/>
    <mergeCell ref="X70:X71"/>
    <mergeCell ref="R71:W71"/>
    <mergeCell ref="Q72:Q73"/>
    <mergeCell ref="R72:W72"/>
    <mergeCell ref="X72:X73"/>
    <mergeCell ref="R73:W73"/>
    <mergeCell ref="X66:X67"/>
    <mergeCell ref="R67:W67"/>
    <mergeCell ref="Q68:Q69"/>
    <mergeCell ref="R68:W68"/>
    <mergeCell ref="X68:X69"/>
    <mergeCell ref="R69:W69"/>
    <mergeCell ref="B72:P73"/>
    <mergeCell ref="R66:W66"/>
    <mergeCell ref="R60:W60"/>
    <mergeCell ref="B60:C61"/>
    <mergeCell ref="D60:P61"/>
    <mergeCell ref="Q60:Q61"/>
    <mergeCell ref="R61:W61"/>
    <mergeCell ref="B74:P75"/>
    <mergeCell ref="X76:X77"/>
    <mergeCell ref="B76:W77"/>
    <mergeCell ref="Q74:Q75"/>
    <mergeCell ref="R74:W74"/>
    <mergeCell ref="X74:X75"/>
    <mergeCell ref="R75:W75"/>
    <mergeCell ref="B62:P63"/>
    <mergeCell ref="B64:P65"/>
    <mergeCell ref="B66:P67"/>
    <mergeCell ref="B68:P69"/>
    <mergeCell ref="B70:P71"/>
    <mergeCell ref="Q70:Q71"/>
    <mergeCell ref="Q66:Q67"/>
    <mergeCell ref="Q62:Q63"/>
    <mergeCell ref="R62:W62"/>
    <mergeCell ref="X62:X63"/>
  </mergeCells>
  <printOptions horizontalCentered="1" verticalCentered="1"/>
  <pageMargins left="0.25" right="0.25" top="0.75" bottom="0.75" header="0.3" footer="0.3"/>
  <pageSetup paperSize="8" scale="4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vt:i4>
      </vt:variant>
    </vt:vector>
  </HeadingPairs>
  <TitlesOfParts>
    <vt:vector size="2" baseType="lpstr">
      <vt:lpstr>DATI_VERIFICA</vt:lpstr>
      <vt:lpstr>Stampa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Dott. Santo Bottone</dc:creator>
  <cp:lastModifiedBy>Lucia Rocca</cp:lastModifiedBy>
  <cp:lastPrinted>2019-10-15T08:05:53Z</cp:lastPrinted>
  <dcterms:created xsi:type="dcterms:W3CDTF">2018-06-25T10:32:08Z</dcterms:created>
  <dcterms:modified xsi:type="dcterms:W3CDTF">2019-10-15T08:09:19Z</dcterms:modified>
</cp:coreProperties>
</file>