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ATI_VERIFICA" sheetId="1" r:id="rId4"/>
    <sheet state="visible" name="Stampa" sheetId="2" r:id="rId5"/>
  </sheets>
  <definedNames/>
  <calcPr/>
  <extLst>
    <ext uri="GoogleSheetsCustomDataVersion1">
      <go:sheetsCustomData xmlns:go="http://customooxmlschemas.google.com/" r:id="rId6" roundtripDataSignature="AMtx7miqIMY094PsOi7cnmWMOB7dfHXOJg=="/>
    </ext>
  </extLst>
</workbook>
</file>

<file path=xl/sharedStrings.xml><?xml version="1.0" encoding="utf-8"?>
<sst xmlns="http://schemas.openxmlformats.org/spreadsheetml/2006/main" count="224" uniqueCount="155">
  <si>
    <t xml:space="preserve">Programma Operativo FESR Sicilia 2014/2020
Asse Prioritario 4 – Energia Sostenibile e Qualità della Vita
Azione 4.1.1 – Promozione del''eco-efficienza e riduzione di consumi di energia primaria negli edifici e strutture pubbliche : 
interventi di ristrutturazione di singoli edifici o complessi di edifici, installazione di sistemi </t>
  </si>
  <si>
    <t>DATI FASCICOLO</t>
  </si>
  <si>
    <t>Progressivo progetto:</t>
  </si>
  <si>
    <t>Numero progetto:</t>
  </si>
  <si>
    <t>CUP Intervento:</t>
  </si>
  <si>
    <t>Comune di:</t>
  </si>
  <si>
    <t>Provincia</t>
  </si>
  <si>
    <t>Proponente</t>
  </si>
  <si>
    <t>Titolo Intervento</t>
  </si>
  <si>
    <t>DATI RELATIVI ALLA VALUTAZIONE DEL PROGETTO</t>
  </si>
  <si>
    <r>
      <t xml:space="preserve">Costo complessivo intervento </t>
    </r>
    <r>
      <rPr>
        <rFont val="Calibri"/>
        <b/>
        <color rgb="FF000000"/>
        <sz val="11.0"/>
      </rPr>
      <t>[CQTE]</t>
    </r>
  </si>
  <si>
    <r>
      <t xml:space="preserve">Durata massima 
di vita utile </t>
    </r>
    <r>
      <rPr>
        <rFont val="Calibri"/>
        <b/>
        <color rgb="FF000000"/>
        <sz val="11.0"/>
      </rPr>
      <t>[Tmax]</t>
    </r>
  </si>
  <si>
    <r>
      <t>Risparmio atteso annuo di energia primaria</t>
    </r>
    <r>
      <rPr>
        <rFont val="Calibri"/>
        <b/>
        <color rgb="FF000000"/>
        <sz val="11.0"/>
      </rPr>
      <t xml:space="preserve"> [REP]</t>
    </r>
  </si>
  <si>
    <r>
      <t xml:space="preserve">Costo complessivo intervento </t>
    </r>
    <r>
      <rPr>
        <rFont val="Calibri"/>
        <b/>
        <color rgb="FF000000"/>
        <sz val="11.0"/>
      </rPr>
      <t>[CQTE]</t>
    </r>
  </si>
  <si>
    <r>
      <t>Emissioni di [</t>
    </r>
    <r>
      <rPr>
        <rFont val="Calibri"/>
        <b/>
        <color rgb="FF000000"/>
        <sz val="14.0"/>
      </rPr>
      <t>CO2]</t>
    </r>
    <r>
      <rPr>
        <rFont val="Calibri"/>
        <color rgb="FF000000"/>
        <sz val="14.0"/>
      </rPr>
      <t xml:space="preserve"> :</t>
    </r>
  </si>
  <si>
    <r>
      <t xml:space="preserve">Durata massima 
di vita utile </t>
    </r>
    <r>
      <rPr>
        <rFont val="Calibri"/>
        <b/>
        <color rgb="FF000000"/>
        <sz val="11.0"/>
      </rPr>
      <t>[Tmax]</t>
    </r>
  </si>
  <si>
    <t>prima dell'intervento</t>
  </si>
  <si>
    <r>
      <t>Risparmio atteso annuo di energia primaria</t>
    </r>
    <r>
      <rPr>
        <rFont val="Calibri"/>
        <b/>
        <color rgb="FF000000"/>
        <sz val="11.0"/>
      </rPr>
      <t xml:space="preserve"> [REP]</t>
    </r>
  </si>
  <si>
    <r>
      <t xml:space="preserve">Emissioni di </t>
    </r>
    <r>
      <rPr>
        <rFont val="Calibri"/>
        <b/>
        <color rgb="FF000000"/>
        <sz val="11.0"/>
      </rPr>
      <t>CO2</t>
    </r>
    <r>
      <rPr>
        <rFont val="Calibri"/>
        <color rgb="FF000000"/>
        <sz val="11.0"/>
      </rPr>
      <t xml:space="preserve"> :</t>
    </r>
  </si>
  <si>
    <t>dopo l'intervento</t>
  </si>
  <si>
    <t>VALORE DEGLI INDICI DI PRESTAZIONE ENERGETICA RISPETO AL FABBISOGNO GLOBALE</t>
  </si>
  <si>
    <t>non rinnovabile dell'edificio     [nren]</t>
  </si>
  <si>
    <t>non rinnovabile dell'edificio    
[nren]</t>
  </si>
  <si>
    <t>ante intervento</t>
  </si>
  <si>
    <t>[EPgl , nren, ante]</t>
  </si>
  <si>
    <t>rinnovabile dell'edificio     
[ren]</t>
  </si>
  <si>
    <t>rinnovabile dell'edificio     [ren]</t>
  </si>
  <si>
    <t>[EPgl , ren, ante]</t>
  </si>
  <si>
    <t>Globale</t>
  </si>
  <si>
    <t>[EPgl , ante]</t>
  </si>
  <si>
    <t>post intervento</t>
  </si>
  <si>
    <t>[EPgl, nren, post]</t>
  </si>
  <si>
    <t>[EPgl, ren, post]</t>
  </si>
  <si>
    <t>[EPgl, post]</t>
  </si>
  <si>
    <r>
      <rPr>
        <rFont val="Calibri"/>
        <b/>
        <color rgb="FF000000"/>
        <sz val="12.0"/>
      </rPr>
      <t xml:space="preserve">Innovatività delle soluzioni tecnologiche:
</t>
    </r>
    <r>
      <rPr>
        <rFont val="Calibri"/>
        <b/>
        <color rgb="FF000000"/>
        <sz val="16.0"/>
      </rPr>
      <t>[C1]</t>
    </r>
    <r>
      <rPr>
        <rFont val="Calibri"/>
        <b/>
        <color rgb="FF000000"/>
        <sz val="12.0"/>
      </rPr>
      <t xml:space="preserve"> </t>
    </r>
    <r>
      <rPr>
        <rFont val="Calibri"/>
        <color rgb="FF000000"/>
        <sz val="12.0"/>
      </rPr>
      <t>Installazione di sistemi intelligenti di telecontrollo, regolazione, gestione, monitoraggio e ottimizzazione dei consumi energetici (Building Automation and Control Systems BACS), solo se associata ad almeno un'altra  tipologia di intervento prevista dall'avviso.</t>
    </r>
  </si>
  <si>
    <t>SI/NO</t>
  </si>
  <si>
    <t>Criteri di valutazione sostanziali
(Ci)</t>
  </si>
  <si>
    <t>Dati per il punto "C4"</t>
  </si>
  <si>
    <t>Descrizione del criterio e modalità calcolo valori e punteggi</t>
  </si>
  <si>
    <t>Punteggio  [Pi]</t>
  </si>
  <si>
    <t>Numero</t>
  </si>
  <si>
    <t>Tipologia intervento</t>
  </si>
  <si>
    <t>Adeguatezza delle soluzioni progettuali proposte in termini di:</t>
  </si>
  <si>
    <t>Costi singoli  interventi (Ci</t>
  </si>
  <si>
    <t>Innovatività
delle soluzioni tecnologiche</t>
  </si>
  <si>
    <t>Durata di vita
 utile (anni)</t>
  </si>
  <si>
    <r>
      <rPr>
        <rFont val="Calibri"/>
        <b/>
        <color rgb="FF000000"/>
        <sz val="16.0"/>
      </rPr>
      <t>C1</t>
    </r>
    <r>
      <rPr>
        <rFont val="Calibri"/>
        <color rgb="FF000000"/>
        <sz val="11.0"/>
      </rPr>
      <t xml:space="preserve">
Installazione di sistemi intelligenti di telecontrollo, regolazione, gestione, monitoraggio e ottimizzazione dei consumi energetici (Building Automation and Control Systems BACS), solo se associata ad almeno un'altra  tipologia di intervento prevista dall'avviso.
</t>
    </r>
    <r>
      <rPr>
        <rFont val="Calibri"/>
        <b/>
        <color rgb="FF000000"/>
        <sz val="11.0"/>
      </rPr>
      <t>C1</t>
    </r>
    <r>
      <rPr>
        <rFont val="Calibri"/>
        <color rgb="FF000000"/>
        <sz val="11.0"/>
      </rPr>
      <t xml:space="preserve"> = Si;                        P1a = </t>
    </r>
    <r>
      <rPr>
        <rFont val="Calibri"/>
        <b/>
        <color rgb="FF000000"/>
        <sz val="11.0"/>
      </rPr>
      <t>5</t>
    </r>
    <r>
      <rPr>
        <rFont val="Calibri"/>
        <color rgb="FF000000"/>
        <sz val="11.0"/>
      </rPr>
      <t xml:space="preserve">                           </t>
    </r>
    <r>
      <rPr>
        <rFont val="Calibri"/>
        <b/>
        <color rgb="FF000000"/>
        <sz val="11.0"/>
      </rPr>
      <t xml:space="preserve">  C1 </t>
    </r>
    <r>
      <rPr>
        <rFont val="Calibri"/>
        <color rgb="FF000000"/>
        <sz val="11.0"/>
      </rPr>
      <t xml:space="preserve">= No;                         P1a = </t>
    </r>
    <r>
      <rPr>
        <rFont val="Calibri"/>
        <b/>
        <color rgb="FF000000"/>
        <sz val="11.0"/>
      </rPr>
      <t>0</t>
    </r>
  </si>
  <si>
    <r>
      <rPr>
        <rFont val="Calibri"/>
        <b/>
        <color rgb="FF000000"/>
        <sz val="12.0"/>
      </rPr>
      <t xml:space="preserve">P1a
</t>
    </r>
    <r>
      <rPr>
        <rFont val="Calibri"/>
        <b/>
        <color rgb="FF000000"/>
        <sz val="11.0"/>
      </rPr>
      <t xml:space="preserve">
"0"
 o 
"5"</t>
    </r>
  </si>
  <si>
    <r>
      <t xml:space="preserve">Cantierabilità: stato di avanzamento della progettualità degli interventi
Riportare: </t>
    </r>
    <r>
      <rPr>
        <rFont val="Calibri"/>
        <b/>
        <color rgb="FF000000"/>
        <sz val="16.0"/>
      </rPr>
      <t>Fattibilità; Definitivo; Esecutivo; Cantierabile.</t>
    </r>
  </si>
  <si>
    <t>Fattibilità</t>
  </si>
  <si>
    <t>P4</t>
  </si>
  <si>
    <t>Presenza dell'Energy Manager (*) o dell'Esperto in Gestione dell'Energia
(*) il punteggio verrà attribuito solo ai proponenti non soggetti all'obbligo previsto dall'art. 19 della legge 9 gennaio 1991 n.1</t>
  </si>
  <si>
    <t>dimensionamento rispetto ai fabbisogni energetici</t>
  </si>
  <si>
    <r>
      <rPr>
        <rFont val="Calibri"/>
        <b/>
        <color rgb="FF000000"/>
        <sz val="16.0"/>
      </rPr>
      <t>C2</t>
    </r>
    <r>
      <rPr>
        <rFont val="Calibri"/>
        <color rgb="FF000000"/>
        <sz val="12.0"/>
      </rPr>
      <t xml:space="preserve">
Incidenza degli interventi sui consumi di energia non rinnovabile, calcolata come valore di riduzione percentuale dell'indice di prestazione energetica globale non rinnovabile dell'edificio in rapporto al valore assunto da tale parametro nelle condizioni iniziali. I valori degli indici di prestazione energetica ante e post intervento, presenti nell''algoritmo, si otranno dedurre dagli Attestati di prestazione energetica o da equivalenti calcoli da diagnosi, elaborati nelle condizioni iniziale dell'edificio e in quella finale nell'ipotesi di realizzazione degli interventi di efficienza.</t>
    </r>
  </si>
  <si>
    <r>
      <rPr>
        <rFont val="Calibri"/>
        <b/>
        <color rgb="FF000000"/>
        <sz val="14.0"/>
      </rPr>
      <t>P1b</t>
    </r>
    <r>
      <rPr>
        <rFont val="Calibri"/>
        <b/>
        <color rgb="FF000000"/>
        <sz val="11.0"/>
      </rPr>
      <t xml:space="preserve">
da 0 a 5</t>
    </r>
  </si>
  <si>
    <t>indice di prestazione energetica globale non rinnovabile dell'edificio</t>
  </si>
  <si>
    <t>Ante intervento</t>
  </si>
  <si>
    <t>[EPgl ,nren,ante]</t>
  </si>
  <si>
    <t>Post intervento</t>
  </si>
  <si>
    <t>P5</t>
  </si>
  <si>
    <t>Green Public Procurement</t>
  </si>
  <si>
    <t>[EPgl ,nren,post]</t>
  </si>
  <si>
    <r>
      <t xml:space="preserve">Valore percentuale    </t>
    </r>
    <r>
      <rPr>
        <rFont val="Calibri"/>
        <b/>
        <color rgb="FF000000"/>
        <sz val="16.0"/>
      </rPr>
      <t>[C2]</t>
    </r>
  </si>
  <si>
    <r>
      <t xml:space="preserve">Punteggio  </t>
    </r>
    <r>
      <rPr>
        <rFont val="Calibri"/>
        <b/>
        <color rgb="FF000000"/>
        <sz val="16.0"/>
      </rPr>
      <t xml:space="preserve"> [P1b]</t>
    </r>
  </si>
  <si>
    <t>P6</t>
  </si>
  <si>
    <t>Superamento dei requisiti minimi stabiliti nella direttiva sul rendimento energetico nell'edilizia ( 2010/31/EC) e nella direttiva sull'energia rinnovabile (2009/28/EC)</t>
  </si>
  <si>
    <t>Grado di rispondenza al principio del minimo costo in rapporto ai benefici attesi</t>
  </si>
  <si>
    <t xml:space="preserve">contributo alla riduzione </t>
  </si>
  <si>
    <r>
      <t xml:space="preserve">C3
</t>
    </r>
    <r>
      <rPr>
        <rFont val="Calibri"/>
        <color rgb="FF000000"/>
        <sz val="12.0"/>
      </rPr>
      <t>Riduzione percentuale delle emissioni di CO2 in rapporto alle emissioni di CO2 ante intervento, conseguita a seguito degli interventi ei efficientamento energetico. I valori di RCO2 e di CO2ante, in Kg/anno, andranno calcolati seguendo il metodo indicato nelle Linee Guida ENEA, attribuendo, nel caso di produzione di energia da impianti fotovoltaici, eolici e solari termici, un valore nullo al consumo primario di energia e quindi, alle emissioni di CO2</t>
    </r>
  </si>
  <si>
    <t>P7</t>
  </si>
  <si>
    <t>Interventi che comportano un miglioramento della classe energetica dell'edificio</t>
  </si>
  <si>
    <t>P2a
da 0 a 10</t>
  </si>
  <si>
    <r>
      <t>[CO</t>
    </r>
    <r>
      <rPr>
        <rFont val="Calibri"/>
        <b/>
        <color rgb="FF000000"/>
        <sz val="14.0"/>
      </rPr>
      <t>2</t>
    </r>
    <r>
      <rPr>
        <rFont val="Calibri"/>
        <b/>
        <color rgb="FF000000"/>
        <sz val="18.0"/>
      </rPr>
      <t xml:space="preserve"> </t>
    </r>
    <r>
      <rPr>
        <rFont val="Calibri"/>
        <b/>
        <color rgb="FF000000"/>
        <sz val="14.0"/>
      </rPr>
      <t>ante]</t>
    </r>
  </si>
  <si>
    <t>P8</t>
  </si>
  <si>
    <t>Interventi che prevedono il ricorso a tecniche di bioarchitettura e bioedilizia</t>
  </si>
  <si>
    <r>
      <t>[CO</t>
    </r>
    <r>
      <rPr>
        <rFont val="Calibri"/>
        <b/>
        <color rgb="FF000000"/>
        <sz val="14.0"/>
      </rPr>
      <t>2 post]</t>
    </r>
  </si>
  <si>
    <t>P9</t>
  </si>
  <si>
    <t>Interventi realizzati in partenariato pubblico privato</t>
  </si>
  <si>
    <r>
      <t xml:space="preserve">
              </t>
    </r>
    <r>
      <rPr>
        <rFont val="Calibri"/>
        <color rgb="FF000000"/>
        <sz val="15.0"/>
      </rPr>
      <t>DOVE:</t>
    </r>
  </si>
  <si>
    <t>Il punteggio viene attributo secondo questa gradualità:</t>
  </si>
  <si>
    <t xml:space="preserve">20% &lt; C5 =&lt; 30%;  </t>
  </si>
  <si>
    <t>P2c = 4 punti</t>
  </si>
  <si>
    <t>P10</t>
  </si>
  <si>
    <t>Interventi su edifici che sono presidi di legalità, pubblica sicurezza e salute</t>
  </si>
  <si>
    <r>
      <t xml:space="preserve">Valore percentuale    </t>
    </r>
    <r>
      <rPr>
        <rFont val="Calibri"/>
        <b/>
        <color rgb="FF000000"/>
        <sz val="18.0"/>
      </rPr>
      <t>[C3]</t>
    </r>
  </si>
  <si>
    <t xml:space="preserve">30% &lt; C5 =&lt; 40%;  </t>
  </si>
  <si>
    <t>P2c = 6 punti</t>
  </si>
  <si>
    <t xml:space="preserve">40% &lt; C5 =&lt; 50%;  </t>
  </si>
  <si>
    <t>P2c = 8 punti</t>
  </si>
  <si>
    <t>SOMMA</t>
  </si>
  <si>
    <t>C5 &gt; 50%;</t>
  </si>
  <si>
    <t>P2c = 10 punti</t>
  </si>
  <si>
    <r>
      <t xml:space="preserve">Punteggio  </t>
    </r>
    <r>
      <rPr>
        <rFont val="Calibri"/>
        <b/>
        <color rgb="FF000000"/>
        <sz val="14.0"/>
      </rPr>
      <t xml:space="preserve"> [P2a]</t>
    </r>
  </si>
  <si>
    <t>Punteggio Totale</t>
  </si>
  <si>
    <t>contributo alla riduzione dei consumi energetici</t>
  </si>
  <si>
    <r>
      <rPr>
        <rFont val="Calibri"/>
        <b/>
        <color rgb="FF000000"/>
        <sz val="16.0"/>
      </rPr>
      <t>C4</t>
    </r>
    <r>
      <rPr>
        <rFont val="Calibri"/>
        <color rgb="FF000000"/>
        <sz val="14.0"/>
      </rPr>
      <t xml:space="preserve">
E' il parametro di riferimento adottato per la opportuna analisi costi/benefici, di ciascun progetto di efficientamento. Si è utilizzato l'indice, €/kWh di risparmio, indicato da ENEA nelle Linee guida per la valutazione di progetti di efficientamento degli edifici della Publica Amministrazione Centrale. L'indice è espresso come valore medio del costo dei diversi interventi di efficientamento dell'edificio pesatoin relazione alla vita di ciascuno di essi, rapportato al risparmio nel consumo globale di energia conseguibile, con il progetto, in un arco di tempo prefissato. Il punteggio verrà assegnato in base all'abbassamento del rapporto costo/beneficio del progetto di efficientamento (C4progetto), rispetto ad un valore limite di soglia di calcolo, C4soglia di 0,50 kWh, fino ad un massimo di 40 punti, punteggio attribuito per valori di C4progetto uguali o minori a 0,25 €/kWh. Il valore del parametro C4progetto andrà calcolato secondo il metodo esposto nelle Linee Guida ENEA, dove esso è indicato ed espresso sinteticamente con la formula:
Costo del kWh risparmiato  ( €/kWh )                                                                                                                      .
          dove:
attribuendo, nel caso della produzione di energia da impianti fotovoltaici, eolici e solari termici, un valore nullo al consumo primario di energia.</t>
    </r>
  </si>
  <si>
    <t>NOTE:</t>
  </si>
  <si>
    <r>
      <rPr>
        <rFont val="Calibri"/>
        <b/>
        <color rgb="FF000000"/>
        <sz val="14.0"/>
      </rPr>
      <t>P2b</t>
    </r>
    <r>
      <rPr>
        <rFont val="Calibri"/>
        <b/>
        <color rgb="FF000000"/>
        <sz val="11.0"/>
      </rPr>
      <t xml:space="preserve">
da 0 a 40</t>
    </r>
  </si>
  <si>
    <t>Costi singoli  interventi (Ci)</t>
  </si>
  <si>
    <r>
      <rPr>
        <rFont val="Calibri"/>
        <b/>
        <color theme="1"/>
        <sz val="18.0"/>
      </rPr>
      <t xml:space="preserve">N.B. </t>
    </r>
    <r>
      <rPr>
        <rFont val="Calibri"/>
        <color theme="1"/>
        <sz val="18.0"/>
      </rPr>
      <t xml:space="preserve">
          I dati immessi devono essere supportati dai riferimenti di posizione negli eleaborati. I riferimenti devono indicare, quanto segue: 
         </t>
    </r>
    <r>
      <rPr>
        <rFont val="Calibri"/>
        <b/>
        <color theme="1"/>
        <sz val="18.0"/>
      </rPr>
      <t xml:space="preserve"> 1. </t>
    </r>
    <r>
      <rPr>
        <rFont val="Calibri"/>
        <color theme="1"/>
        <sz val="18.0"/>
      </rPr>
      <t xml:space="preserve">Elaborato in cui si trova il dato;   </t>
    </r>
    <r>
      <rPr>
        <rFont val="Calibri"/>
        <b/>
        <color theme="1"/>
        <sz val="18.0"/>
      </rPr>
      <t xml:space="preserve">2. </t>
    </r>
    <r>
      <rPr>
        <rFont val="Calibri"/>
        <color theme="1"/>
        <sz val="18.0"/>
      </rPr>
      <t xml:space="preserve">Pagina dell'elaborato individuato;   </t>
    </r>
    <r>
      <rPr>
        <rFont val="Calibri"/>
        <b/>
        <color theme="1"/>
        <sz val="18.0"/>
      </rPr>
      <t xml:space="preserve">3. </t>
    </r>
    <r>
      <rPr>
        <rFont val="Calibri"/>
        <color theme="1"/>
        <sz val="18.0"/>
      </rPr>
      <t>Posizione nella pagina.</t>
    </r>
  </si>
  <si>
    <t>ki</t>
  </si>
  <si>
    <t>ki x Ci</t>
  </si>
  <si>
    <t>C1</t>
  </si>
  <si>
    <t>C4</t>
  </si>
  <si>
    <t>Cantierabilità</t>
  </si>
  <si>
    <t>Firma di tutte le figure coinvolte</t>
  </si>
  <si>
    <t xml:space="preserve">Risparmio atteso annuo di energia primaria </t>
  </si>
  <si>
    <t>[REP]</t>
  </si>
  <si>
    <t>Durata massima di vita utile</t>
  </si>
  <si>
    <t>[Tmax]</t>
  </si>
  <si>
    <t>=</t>
  </si>
  <si>
    <t>Costo complessivo intervento</t>
  </si>
  <si>
    <t>[CQTE]</t>
  </si>
  <si>
    <t>x</t>
  </si>
  <si>
    <t>Durata di vita tecnica convenzionale</t>
  </si>
  <si>
    <t>[Teq]</t>
  </si>
  <si>
    <t>dove:  40 = punteggio massimo attribuibile 0,25 = C4 soglia (0,50 €/kWh) - C4 minimo (0,25 €/kWh)</t>
  </si>
  <si>
    <t>Costo del Kw risparmiato</t>
  </si>
  <si>
    <t>[C4]</t>
  </si>
  <si>
    <t>Calcolo [P2b]</t>
  </si>
  <si>
    <t>Punteggio</t>
  </si>
  <si>
    <t>contributo all'incremento di energia
prodotta da fonti rinnovabili</t>
  </si>
  <si>
    <r>
      <rPr>
        <rFont val="Calibri"/>
        <b/>
        <color rgb="FF000000"/>
        <sz val="16.0"/>
      </rPr>
      <t>C5</t>
    </r>
    <r>
      <rPr>
        <rFont val="Calibri"/>
        <b/>
        <color rgb="FF000000"/>
        <sz val="15.0"/>
      </rPr>
      <t xml:space="preserve">
</t>
    </r>
    <r>
      <rPr>
        <rFont val="Calibri"/>
        <color rgb="FF000000"/>
        <sz val="15.0"/>
      </rPr>
      <t>Misura dell'incidenza degli interventi di efficienza sull'incremento della quota di  produzione e consumo di energia rinnovabile, calcolata come differenza delle percentuali di autoconsumo di energia rinnovabile, rispetto al fabbisogno globale di energia. I valori degli indici di prestazione energetica ante e post intervento presenti nell'algoritmo, si potranno dedurre dagli Attestati di prestazione energetica o da equivalenti calcoli da diagnosi, elaborati nelle condizioni iniziale dell'edificio e in quella finale nell'ipotesi di realizzazione degli interventi di efficienza.</t>
    </r>
  </si>
  <si>
    <r>
      <rPr>
        <rFont val="Calibri"/>
        <b/>
        <color rgb="FF000000"/>
        <sz val="14.0"/>
      </rPr>
      <t>P2c</t>
    </r>
    <r>
      <rPr>
        <rFont val="Calibri"/>
        <color rgb="FF000000"/>
        <sz val="11.0"/>
      </rPr>
      <t xml:space="preserve">
da 0 a 10</t>
    </r>
  </si>
  <si>
    <t>indice di prestazione energetica globale</t>
  </si>
  <si>
    <t xml:space="preserve">rinnovabile dell'edificio </t>
  </si>
  <si>
    <t>[EPgl, ren, ante]</t>
  </si>
  <si>
    <t>[EPgl, ante]</t>
  </si>
  <si>
    <t>10% &lt; C5 =&lt; 20%</t>
  </si>
  <si>
    <t xml:space="preserve"> P2c = 5 punti</t>
  </si>
  <si>
    <t>20% &lt; C5 =&lt; 30%</t>
  </si>
  <si>
    <t xml:space="preserve"> P2c = 7 punti</t>
  </si>
  <si>
    <t>Valore percentuale</t>
  </si>
  <si>
    <t>30% &lt; C5 =&lt; 40%</t>
  </si>
  <si>
    <t>40% &lt; C5 =&lt; 50%</t>
  </si>
  <si>
    <t>P2c = 9 punti</t>
  </si>
  <si>
    <t>Cantierabilità:
stato di avanzamento della progettualità degli interventi</t>
  </si>
  <si>
    <t xml:space="preserve">Punteggio più alto al progetto dell'intervento alla data di presentazione della domanda con un livello più avanzato
</t>
  </si>
  <si>
    <r>
      <rPr>
        <rFont val="Calibri"/>
        <b/>
        <color rgb="FF000000"/>
        <sz val="14.0"/>
      </rPr>
      <t>P3</t>
    </r>
    <r>
      <rPr>
        <rFont val="Calibri"/>
        <b/>
        <color rgb="FF000000"/>
        <sz val="11.0"/>
      </rPr>
      <t xml:space="preserve">
da "0" a "20"</t>
    </r>
  </si>
  <si>
    <r>
      <t xml:space="preserve">Il punteggio viene attributo secondo questa gradualità: progetto di fattibilità tecnica ed economica, </t>
    </r>
    <r>
      <rPr>
        <rFont val="Calibri"/>
        <b/>
        <color rgb="FF000000"/>
        <sz val="14.0"/>
      </rPr>
      <t>P3= 0 punti</t>
    </r>
    <r>
      <rPr>
        <rFont val="Calibri"/>
        <color rgb="FF000000"/>
        <sz val="14.0"/>
      </rPr>
      <t xml:space="preserve">;  progetto definitivo,  </t>
    </r>
    <r>
      <rPr>
        <rFont val="Calibri"/>
        <b/>
        <color rgb="FF000000"/>
        <sz val="14.0"/>
      </rPr>
      <t>P3 = 10 punti</t>
    </r>
    <r>
      <rPr>
        <rFont val="Calibri"/>
        <color rgb="FF000000"/>
        <sz val="14.0"/>
      </rPr>
      <t xml:space="preserve">; progetto esecutivo, </t>
    </r>
    <r>
      <rPr>
        <rFont val="Calibri"/>
        <b/>
        <color rgb="FF000000"/>
        <sz val="14.0"/>
      </rPr>
      <t>P3 = 15 punti</t>
    </r>
    <r>
      <rPr>
        <rFont val="Calibri"/>
        <color rgb="FF000000"/>
        <sz val="14.0"/>
      </rPr>
      <t xml:space="preserve">;  progetto cantierabile, </t>
    </r>
    <r>
      <rPr>
        <rFont val="Calibri"/>
        <b/>
        <color rgb="FF000000"/>
        <sz val="14.0"/>
      </rPr>
      <t>P3 = 20 punti</t>
    </r>
  </si>
  <si>
    <r>
      <t xml:space="preserve">Presenza dell'Energy Manager (*) o dell'Esperto in Gestione dell'Energia
(*) il punteggio verrà attribuito solo ai proponenti non soggetti all'obbligo previsto dall'art. 19 della legge 9 gennaio 1991 n.10
                                                                              </t>
    </r>
    <r>
      <rPr>
        <rFont val="Calibri"/>
        <color rgb="FF000000"/>
        <sz val="16.0"/>
      </rPr>
      <t xml:space="preserve"> </t>
    </r>
    <r>
      <rPr>
        <rFont val="Calibri"/>
        <b/>
        <color rgb="FF000000"/>
        <sz val="16.0"/>
      </rPr>
      <t>Punteggio massimo "1"</t>
    </r>
    <r>
      <rPr>
        <rFont val="Calibri"/>
        <color rgb="FF000000"/>
        <sz val="14.0"/>
      </rPr>
      <t xml:space="preserve">
</t>
    </r>
  </si>
  <si>
    <t>Si, P4 = 1                                   No, P4 = 0</t>
  </si>
  <si>
    <r>
      <rPr>
        <rFont val="Calibri"/>
        <color rgb="FF000000"/>
        <sz val="16.0"/>
      </rPr>
      <t>Green Public Procurement</t>
    </r>
    <r>
      <rPr>
        <rFont val="Calibri"/>
        <color rgb="FF000000"/>
        <sz val="14.0"/>
      </rPr>
      <t xml:space="preserve">
                                                                               </t>
    </r>
    <r>
      <rPr>
        <rFont val="Calibri"/>
        <b/>
        <color rgb="FF000000"/>
        <sz val="16.0"/>
      </rPr>
      <t>Punteggio massimo "1"</t>
    </r>
    <r>
      <rPr>
        <rFont val="Calibri"/>
        <color rgb="FF000000"/>
        <sz val="14.0"/>
      </rPr>
      <t xml:space="preserve">
</t>
    </r>
  </si>
  <si>
    <t>Si, P5 = 1                                   No, P5 = 0</t>
  </si>
  <si>
    <r>
      <rPr>
        <rFont val="Calibri"/>
        <color rgb="FF000000"/>
        <sz val="16.0"/>
      </rPr>
      <t>Superamento dei requisiti minimi stabiliti nella direttiva sul rendimento energetico nell'edilizia ( 2010/31/EC) e nella direttiva sull'energia rinnovabile (2009/28/EC)</t>
    </r>
    <r>
      <rPr>
        <rFont val="Calibri"/>
        <color rgb="FF000000"/>
        <sz val="14.0"/>
      </rPr>
      <t xml:space="preserve">
                                                                               </t>
    </r>
    <r>
      <rPr>
        <rFont val="Calibri"/>
        <b/>
        <color rgb="FF000000"/>
        <sz val="16.0"/>
      </rPr>
      <t>Punteggio massimo "2"</t>
    </r>
    <r>
      <rPr>
        <rFont val="Calibri"/>
        <color rgb="FF000000"/>
        <sz val="14.0"/>
      </rPr>
      <t xml:space="preserve">
</t>
    </r>
  </si>
  <si>
    <t>Si, P6 = 2                                  No, P6 = 0</t>
  </si>
  <si>
    <r>
      <rPr>
        <rFont val="Calibri"/>
        <color rgb="FF000000"/>
        <sz val="16.0"/>
      </rPr>
      <t>Interventi che comportano un miglioramento della classe energetica dell'edificio</t>
    </r>
    <r>
      <rPr>
        <rFont val="Calibri"/>
        <color rgb="FF000000"/>
        <sz val="14.0"/>
      </rPr>
      <t xml:space="preserve">
                                                                               </t>
    </r>
    <r>
      <rPr>
        <rFont val="Calibri"/>
        <b/>
        <color rgb="FF000000"/>
        <sz val="16.0"/>
      </rPr>
      <t>Punteggio massimo "2"</t>
    </r>
    <r>
      <rPr>
        <rFont val="Calibri"/>
        <color rgb="FF000000"/>
        <sz val="14.0"/>
      </rPr>
      <t xml:space="preserve">
</t>
    </r>
  </si>
  <si>
    <t>Si, P7 = 2                                   No, P7 = 0</t>
  </si>
  <si>
    <r>
      <rPr>
        <rFont val="Calibri"/>
        <color rgb="FF000000"/>
        <sz val="16.0"/>
      </rPr>
      <t>Interventi che prevedono il ricorso a tecniche di bioarchitettura e bioedilizia</t>
    </r>
    <r>
      <rPr>
        <rFont val="Calibri"/>
        <color rgb="FF000000"/>
        <sz val="14.0"/>
      </rPr>
      <t xml:space="preserve">
                                                                               </t>
    </r>
    <r>
      <rPr>
        <rFont val="Calibri"/>
        <b/>
        <color rgb="FF000000"/>
        <sz val="16.0"/>
      </rPr>
      <t>Punteggio massimo "2"</t>
    </r>
    <r>
      <rPr>
        <rFont val="Calibri"/>
        <color rgb="FF000000"/>
        <sz val="14.0"/>
      </rPr>
      <t xml:space="preserve">
</t>
    </r>
  </si>
  <si>
    <t>Si, P8 = 2                                   No, P8 = 0</t>
  </si>
  <si>
    <r>
      <rPr>
        <rFont val="Calibri"/>
        <color rgb="FF000000"/>
        <sz val="16.0"/>
      </rPr>
      <t>Interventi realizzati in partenariato pubblico privato</t>
    </r>
    <r>
      <rPr>
        <rFont val="Calibri"/>
        <color rgb="FF000000"/>
        <sz val="14.0"/>
      </rPr>
      <t xml:space="preserve">
                                                                               </t>
    </r>
    <r>
      <rPr>
        <rFont val="Calibri"/>
        <b/>
        <color rgb="FF000000"/>
        <sz val="16.0"/>
      </rPr>
      <t>Punteggio massimo "1"</t>
    </r>
    <r>
      <rPr>
        <rFont val="Calibri"/>
        <color rgb="FF000000"/>
        <sz val="14.0"/>
      </rPr>
      <t xml:space="preserve">
</t>
    </r>
  </si>
  <si>
    <t>Si, P9 = 1                                   No, P9 = 0</t>
  </si>
  <si>
    <r>
      <rPr>
        <rFont val="Calibri"/>
        <color rgb="FF000000"/>
        <sz val="16.0"/>
      </rPr>
      <t>Interventi su edifici che sono presidi di legalità, pubblica sicurezza e salute</t>
    </r>
    <r>
      <rPr>
        <rFont val="Calibri"/>
        <color rgb="FF000000"/>
        <sz val="14.0"/>
      </rPr>
      <t xml:space="preserve">
                                                                               </t>
    </r>
    <r>
      <rPr>
        <rFont val="Calibri"/>
        <b/>
        <color rgb="FF000000"/>
        <sz val="16.0"/>
      </rPr>
      <t>Punteggio massimo "1"</t>
    </r>
    <r>
      <rPr>
        <rFont val="Calibri"/>
        <color rgb="FF000000"/>
        <sz val="14.0"/>
      </rPr>
      <t xml:space="preserve">
</t>
    </r>
  </si>
  <si>
    <t>Si, P10 = 1                                   No, P10 = 0</t>
  </si>
  <si>
    <t>TOTALE PUNTEGGIO</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</si>
</sst>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quot;€&quot;\ #,##0.00"/>
    <numFmt numFmtId="165" formatCode="#,##0.000"/>
    <numFmt numFmtId="166" formatCode="0.000"/>
  </numFmts>
  <fonts count="35">
    <font>
      <sz val="10.0"/>
      <color rgb="FF000000"/>
      <name val="Arial"/>
    </font>
    <font>
      <sz val="11.0"/>
      <color rgb="FF000000"/>
      <name val="Calibri"/>
    </font>
    <font>
      <b/>
      <sz val="16.0"/>
      <color rgb="FF000000"/>
      <name val="Calibri"/>
    </font>
    <font/>
    <font>
      <b/>
      <sz val="11.0"/>
      <color rgb="FF000000"/>
      <name val="Calibri"/>
    </font>
    <font>
      <b/>
      <sz val="14.0"/>
      <color rgb="FF000000"/>
      <name val="Calibri"/>
    </font>
    <font>
      <b/>
      <sz val="12.0"/>
      <color rgb="FF000000"/>
      <name val="Calibri"/>
    </font>
    <font>
      <sz val="12.0"/>
      <color rgb="FF000000"/>
      <name val="Calibri"/>
    </font>
    <font>
      <sz val="16.0"/>
      <color rgb="FF000000"/>
      <name val="Calibri"/>
    </font>
    <font>
      <sz val="14.0"/>
      <color rgb="FF000000"/>
      <name val="Calibri"/>
    </font>
    <font>
      <b/>
      <sz val="15.0"/>
      <color rgb="FF000000"/>
      <name val="Calibri"/>
    </font>
    <font>
      <b/>
      <sz val="13.0"/>
      <color rgb="FF000000"/>
      <name val="Calibri"/>
    </font>
    <font>
      <b/>
      <sz val="12.0"/>
      <color rgb="FFFF0000"/>
      <name val="Calibri"/>
    </font>
    <font>
      <b/>
      <sz val="14.0"/>
      <color rgb="FFFF0000"/>
      <name val="Calibri"/>
    </font>
    <font>
      <b/>
      <sz val="12.0"/>
      <color rgb="FF385623"/>
      <name val="Calibri"/>
    </font>
    <font>
      <b/>
      <sz val="14.0"/>
      <color rgb="FF385623"/>
      <name val="Calibri"/>
    </font>
    <font>
      <b/>
      <sz val="12.0"/>
      <color rgb="FF003366"/>
      <name val="Calibri"/>
    </font>
    <font>
      <b/>
      <sz val="18.0"/>
      <color rgb="FF000000"/>
      <name val="Calibri"/>
    </font>
    <font>
      <b/>
      <sz val="20.0"/>
      <color rgb="FF000000"/>
      <name val="Calibri"/>
    </font>
    <font>
      <sz val="13.0"/>
      <color rgb="FF000000"/>
      <name val="Calibri"/>
    </font>
    <font>
      <b/>
      <sz val="24.0"/>
      <color rgb="FF000000"/>
      <name val="Calibri"/>
    </font>
    <font>
      <b/>
      <sz val="26.0"/>
      <color rgb="FF000000"/>
      <name val="Calibri"/>
    </font>
    <font>
      <sz val="16.0"/>
      <color theme="1"/>
      <name val="Arial"/>
    </font>
    <font>
      <sz val="18.0"/>
      <color rgb="FF000000"/>
      <name val="Calibri"/>
    </font>
    <font>
      <b/>
      <sz val="12.0"/>
      <color rgb="FF2E75B5"/>
      <name val="Calibri"/>
    </font>
    <font>
      <sz val="36.0"/>
      <color rgb="FF000000"/>
      <name val="Calibri"/>
    </font>
    <font>
      <sz val="18.0"/>
      <color theme="1"/>
      <name val="Calibri"/>
    </font>
    <font>
      <b/>
      <sz val="14.0"/>
      <color theme="1"/>
      <name val="Calibri"/>
    </font>
    <font>
      <sz val="10.0"/>
      <color theme="1"/>
      <name val="Arial"/>
    </font>
    <font>
      <b/>
      <sz val="18.0"/>
      <color theme="1"/>
      <name val="Calibri"/>
    </font>
    <font>
      <sz val="16.0"/>
      <color theme="1"/>
      <name val="Calibri"/>
    </font>
    <font>
      <b/>
      <sz val="14.0"/>
      <color rgb="FF2E75B5"/>
      <name val="Calibri"/>
    </font>
    <font>
      <sz val="17.0"/>
      <color rgb="FF000000"/>
      <name val="Calibri"/>
    </font>
    <font>
      <sz val="14.0"/>
      <color theme="1"/>
      <name val="Arial"/>
    </font>
    <font>
      <b/>
      <sz val="22.0"/>
      <color rgb="FF000000"/>
      <name val="Calibri"/>
    </font>
  </fonts>
  <fills count="8">
    <fill>
      <patternFill patternType="none"/>
    </fill>
    <fill>
      <patternFill patternType="lightGray"/>
    </fill>
    <fill>
      <patternFill patternType="solid">
        <fgColor rgb="FFE2EFD9"/>
        <bgColor rgb="FFE2EFD9"/>
      </patternFill>
    </fill>
    <fill>
      <patternFill patternType="solid">
        <fgColor rgb="FFD9E2F3"/>
        <bgColor rgb="FFD9E2F3"/>
      </patternFill>
    </fill>
    <fill>
      <patternFill patternType="solid">
        <fgColor rgb="FFFEF2CB"/>
        <bgColor rgb="FFFEF2CB"/>
      </patternFill>
    </fill>
    <fill>
      <patternFill patternType="solid">
        <fgColor rgb="FFFF9900"/>
        <bgColor rgb="FFFF9900"/>
      </patternFill>
    </fill>
    <fill>
      <patternFill patternType="solid">
        <fgColor rgb="FFFFFF00"/>
        <bgColor rgb="FFFFFF00"/>
      </patternFill>
    </fill>
    <fill>
      <patternFill patternType="solid">
        <fgColor rgb="FF92D050"/>
        <bgColor rgb="FF92D050"/>
      </patternFill>
    </fill>
  </fills>
  <borders count="225">
    <border/>
    <border>
      <left style="double">
        <color rgb="FF000000"/>
      </left>
      <top style="double">
        <color rgb="FF000000"/>
      </top>
    </border>
    <border>
      <top style="double">
        <color rgb="FF000000"/>
      </top>
    </border>
    <border>
      <right style="double">
        <color rgb="FF000000"/>
      </right>
      <top style="double">
        <color rgb="FF000000"/>
      </top>
    </border>
    <border>
      <left style="double">
        <color rgb="FF000000"/>
      </left>
    </border>
    <border>
      <right style="double">
        <color rgb="FF000000"/>
      </right>
    </border>
    <border>
      <left style="double">
        <color rgb="FF000000"/>
      </left>
      <top style="double">
        <color rgb="FF000000"/>
      </top>
      <bottom style="thin">
        <color rgb="FF000000"/>
      </bottom>
    </border>
    <border>
      <top style="double">
        <color rgb="FF000000"/>
      </top>
      <bottom style="thin">
        <color rgb="FF000000"/>
      </bottom>
    </border>
    <border>
      <right style="double">
        <color rgb="FF000000"/>
      </right>
      <top style="double">
        <color rgb="FF000000"/>
      </top>
      <bottom style="thin">
        <color rgb="FF000000"/>
      </bottom>
    </border>
    <border>
      <left style="double">
        <color rgb="FF000000"/>
      </left>
      <bottom style="dotted">
        <color rgb="FF000000"/>
      </bottom>
    </border>
    <border>
      <right style="dotted">
        <color rgb="FF000000"/>
      </right>
      <bottom style="dotted">
        <color rgb="FF000000"/>
      </bottom>
    </border>
    <border>
      <left style="dotted">
        <color rgb="FF000000"/>
      </left>
      <right style="dotted">
        <color rgb="FF000000"/>
      </right>
      <top/>
      <bottom style="dotted">
        <color rgb="FF000000"/>
      </bottom>
    </border>
    <border>
      <left style="dotted">
        <color rgb="FF000000"/>
      </left>
      <bottom style="dotted">
        <color rgb="FF000000"/>
      </bottom>
    </border>
    <border>
      <left style="dotted">
        <color rgb="FF000000"/>
      </left>
      <top/>
      <bottom style="dotted">
        <color rgb="FF000000"/>
      </bottom>
    </border>
    <border>
      <top/>
      <bottom style="dotted">
        <color rgb="FF000000"/>
      </bottom>
    </border>
    <border>
      <right style="dotted">
        <color rgb="FF000000"/>
      </right>
      <top/>
      <bottom style="dotted">
        <color rgb="FF000000"/>
      </bottom>
    </border>
    <border>
      <left style="dotted">
        <color rgb="FF000000"/>
      </left>
      <top style="thin">
        <color rgb="FF000000"/>
      </top>
      <bottom style="dotted">
        <color rgb="FF000000"/>
      </bottom>
    </border>
    <border>
      <top style="thin">
        <color rgb="FF000000"/>
      </top>
      <bottom style="dotted">
        <color rgb="FF000000"/>
      </bottom>
    </border>
    <border>
      <right style="dotted">
        <color rgb="FF000000"/>
      </right>
      <top style="thin">
        <color rgb="FF000000"/>
      </top>
      <bottom style="dotted">
        <color rgb="FF000000"/>
      </bottom>
    </border>
    <border>
      <left style="dotted">
        <color rgb="FF000000"/>
      </left>
      <right style="dotted">
        <color rgb="FF000000"/>
      </right>
      <bottom style="dotted">
        <color rgb="FF000000"/>
      </bottom>
    </border>
    <border>
      <left style="dotted">
        <color rgb="FF000000"/>
      </left>
      <right style="double">
        <color rgb="FF000000"/>
      </right>
      <top/>
      <bottom style="dotted">
        <color rgb="FF000000"/>
      </bottom>
    </border>
    <border>
      <left style="double">
        <color rgb="FF000000"/>
      </left>
      <top style="dotted">
        <color rgb="FF000000"/>
      </top>
    </border>
    <border>
      <right/>
      <top style="thin">
        <color rgb="FF000000"/>
      </top>
      <bottom style="dotted">
        <color rgb="FF000000"/>
      </bottom>
    </border>
    <border>
      <right style="dotted">
        <color rgb="FF000000"/>
      </right>
      <top style="dotted">
        <color rgb="FF000000"/>
      </top>
    </border>
    <border>
      <left style="dotted">
        <color rgb="FF000000"/>
      </left>
      <top style="dotted">
        <color rgb="FF000000"/>
      </top>
    </border>
    <border>
      <top style="dotted">
        <color rgb="FF000000"/>
      </top>
    </border>
    <border>
      <right style="double">
        <color rgb="FF000000"/>
      </right>
      <top style="dotted">
        <color rgb="FF000000"/>
      </top>
    </border>
    <border>
      <left style="dotted">
        <color rgb="FF000000"/>
      </left>
      <bottom/>
    </border>
    <border>
      <bottom/>
    </border>
    <border>
      <right style="dotted">
        <color rgb="FF000000"/>
      </right>
      <bottom/>
    </border>
    <border>
      <right style="double">
        <color rgb="FF000000"/>
      </right>
      <bottom/>
    </border>
    <border>
      <left style="double">
        <color rgb="FF000000"/>
      </left>
      <top style="double">
        <color rgb="FF000000"/>
      </top>
      <bottom style="double">
        <color rgb="FF000000"/>
      </bottom>
    </border>
    <border>
      <top style="double">
        <color rgb="FF000000"/>
      </top>
      <bottom style="double">
        <color rgb="FF000000"/>
      </bottom>
    </border>
    <border>
      <right style="double">
        <color rgb="FF000000"/>
      </right>
      <top style="double">
        <color rgb="FF000000"/>
      </top>
      <bottom style="double">
        <color rgb="FF000000"/>
      </bottom>
    </border>
    <border>
      <left style="dotted">
        <color rgb="FF000000"/>
      </left>
      <top style="double">
        <color rgb="FF000000"/>
      </top>
    </border>
    <border>
      <right style="thin">
        <color rgb="FF000000"/>
      </right>
      <top style="double">
        <color rgb="FF000000"/>
      </top>
    </border>
    <border>
      <right/>
      <top style="double">
        <color rgb="FF000000"/>
      </top>
    </border>
    <border>
      <top style="double">
        <color rgb="FF000000"/>
      </top>
      <bottom style="dotted">
        <color rgb="FF000000"/>
      </bottom>
    </border>
    <border>
      <right style="dotted">
        <color rgb="FF000000"/>
      </right>
      <top style="double">
        <color rgb="FF000000"/>
      </top>
      <bottom style="dotted">
        <color rgb="FF000000"/>
      </bottom>
    </border>
    <border>
      <left style="dotted">
        <color rgb="FF000000"/>
      </left>
      <top style="double">
        <color rgb="FF000000"/>
      </top>
      <bottom style="dotted">
        <color rgb="FF000000"/>
      </bottom>
    </border>
    <border>
      <right style="double">
        <color rgb="FF000000"/>
      </right>
      <top style="double">
        <color rgb="FF000000"/>
      </top>
      <bottom style="dotted">
        <color rgb="FF000000"/>
      </bottom>
    </border>
    <border>
      <left style="double">
        <color rgb="FF000000"/>
      </left>
      <bottom style="double">
        <color rgb="FF000000"/>
      </bottom>
    </border>
    <border>
      <bottom style="double">
        <color rgb="FF000000"/>
      </bottom>
    </border>
    <border>
      <left style="dotted">
        <color rgb="FF000000"/>
      </left>
      <bottom style="double">
        <color rgb="FF000000"/>
      </bottom>
    </border>
    <border>
      <right style="thin">
        <color rgb="FF000000"/>
      </right>
      <bottom style="double">
        <color rgb="FF000000"/>
      </bottom>
    </border>
    <border>
      <right/>
      <bottom style="double">
        <color rgb="FF000000"/>
      </bottom>
    </border>
    <border>
      <top style="dotted">
        <color rgb="FF000000"/>
      </top>
      <bottom style="double">
        <color rgb="FF000000"/>
      </bottom>
    </border>
    <border>
      <right style="dotted">
        <color rgb="FF000000"/>
      </right>
      <top style="dotted">
        <color rgb="FF000000"/>
      </top>
      <bottom style="double">
        <color rgb="FF000000"/>
      </bottom>
    </border>
    <border>
      <left style="dotted">
        <color rgb="FF000000"/>
      </left>
      <top style="dotted">
        <color rgb="FF000000"/>
      </top>
      <bottom style="double">
        <color rgb="FF000000"/>
      </bottom>
    </border>
    <border>
      <right style="double">
        <color rgb="FF000000"/>
      </right>
      <top style="dotted">
        <color rgb="FF000000"/>
      </top>
      <bottom style="double">
        <color rgb="FF000000"/>
      </bottom>
    </border>
    <border>
      <right style="double">
        <color rgb="FF000000"/>
      </right>
      <bottom style="double">
        <color rgb="FF000000"/>
      </bottom>
    </border>
    <border>
      <left style="double">
        <color rgb="FF000000"/>
      </left>
      <top style="thin">
        <color rgb="FF000000"/>
      </top>
    </border>
    <border>
      <right style="dotted">
        <color rgb="FF000000"/>
      </right>
      <top style="thin">
        <color rgb="FF000000"/>
      </top>
    </border>
    <border>
      <right style="thin">
        <color rgb="FF000000"/>
      </right>
      <top/>
      <bottom style="dotted">
        <color rgb="FF000000"/>
      </bottom>
    </border>
    <border>
      <left style="thin">
        <color rgb="FF000000"/>
      </left>
      <top style="thin">
        <color rgb="FF000000"/>
      </top>
    </border>
    <border>
      <left style="thin">
        <color rgb="FF000000"/>
      </left>
      <right style="dotted">
        <color rgb="FF000000"/>
      </right>
      <top style="thin">
        <color rgb="FF000000"/>
      </top>
    </border>
    <border>
      <right style="double">
        <color rgb="FF000000"/>
      </right>
      <top style="thin">
        <color rgb="FF000000"/>
      </top>
      <bottom style="dotted">
        <color rgb="FF000000"/>
      </bottom>
    </border>
    <border>
      <right style="dotted">
        <color rgb="FF000000"/>
      </right>
      <bottom style="double">
        <color rgb="FF000000"/>
      </bottom>
    </border>
    <border>
      <right style="thin">
        <color rgb="FF000000"/>
      </right>
      <top style="dotted">
        <color rgb="FF000000"/>
      </top>
      <bottom style="double">
        <color rgb="FF000000"/>
      </bottom>
    </border>
    <border>
      <left style="thin">
        <color rgb="FF000000"/>
      </left>
      <bottom style="double">
        <color rgb="FF000000"/>
      </bottom>
    </border>
    <border>
      <left style="thin">
        <color rgb="FF000000"/>
      </left>
      <right style="dotted">
        <color rgb="FF000000"/>
      </right>
      <bottom style="double">
        <color rgb="FF000000"/>
      </bottom>
    </border>
    <border>
      <top style="thin">
        <color rgb="FF000000"/>
      </top>
    </border>
    <border>
      <right style="thin">
        <color rgb="FF7F7F7F"/>
      </right>
      <top style="thin">
        <color rgb="FF000000"/>
      </top>
    </border>
    <border>
      <left style="thin">
        <color rgb="FF7F7F7F"/>
      </left>
      <top style="thin">
        <color rgb="FF000000"/>
      </top>
      <bottom style="thin">
        <color rgb="FF7F7F7F"/>
      </bottom>
    </border>
    <border>
      <right style="thin">
        <color rgb="FF7F7F7F"/>
      </right>
      <top style="thin">
        <color rgb="FF000000"/>
      </top>
      <bottom style="thin">
        <color rgb="FF7F7F7F"/>
      </bottom>
    </border>
    <border>
      <right style="medium">
        <color rgb="FF000000"/>
      </right>
      <top style="double">
        <color rgb="FF000000"/>
      </top>
    </border>
    <border>
      <left style="medium">
        <color rgb="FF000000"/>
      </left>
      <top style="medium">
        <color rgb="FF000000"/>
      </top>
      <bottom style="thin">
        <color rgb="FF000000"/>
      </bottom>
    </border>
    <border>
      <left style="medium">
        <color rgb="FF000000"/>
      </left>
      <top style="double">
        <color rgb="FF000000"/>
      </top>
    </border>
    <border>
      <top style="medium">
        <color rgb="FF000000"/>
      </top>
      <bottom style="thin">
        <color rgb="FF000000"/>
      </bottom>
    </border>
    <border>
      <right style="double">
        <color rgb="FF000000"/>
      </right>
      <top style="medium">
        <color rgb="FF000000"/>
      </top>
      <bottom style="thin">
        <color rgb="FF000000"/>
      </bottom>
    </border>
    <border>
      <left style="thin">
        <color rgb="FF000000"/>
      </left>
      <top style="double">
        <color rgb="FF000000"/>
      </top>
    </border>
    <border>
      <left style="double">
        <color rgb="FF000000"/>
      </left>
      <bottom style="thin">
        <color rgb="FF7F7F7F"/>
      </bottom>
    </border>
    <border>
      <bottom style="thin">
        <color rgb="FF7F7F7F"/>
      </bottom>
    </border>
    <border>
      <left style="double">
        <color rgb="FF000000"/>
      </left>
      <bottom style="thin">
        <color rgb="FF000000"/>
      </bottom>
    </border>
    <border>
      <right style="thin">
        <color rgb="FF7F7F7F"/>
      </right>
      <bottom style="thin">
        <color rgb="FF7F7F7F"/>
      </bottom>
    </border>
    <border>
      <right style="medium">
        <color rgb="FF000000"/>
      </right>
      <bottom style="thin">
        <color rgb="FF000000"/>
      </bottom>
    </border>
    <border>
      <left style="medium">
        <color rgb="FF000000"/>
      </left>
      <bottom style="thin">
        <color rgb="FF000000"/>
      </bottom>
    </border>
    <border>
      <left style="thin">
        <color rgb="FF7F7F7F"/>
      </left>
      <top style="thin">
        <color rgb="FF7F7F7F"/>
      </top>
      <bottom style="thin">
        <color rgb="FF7F7F7F"/>
      </bottom>
    </border>
    <border>
      <bottom style="thin">
        <color rgb="FF000000"/>
      </bottom>
    </border>
    <border>
      <right/>
      <top style="thin">
        <color rgb="FF7F7F7F"/>
      </top>
      <bottom style="thin">
        <color rgb="FF7F7F7F"/>
      </bottom>
    </border>
    <border>
      <left style="thin">
        <color rgb="FF000000"/>
      </left>
      <bottom style="thin">
        <color rgb="FF000000"/>
      </bottom>
    </border>
    <border>
      <left style="medium">
        <color rgb="FF000000"/>
      </left>
      <right style="thin">
        <color rgb="FF000000"/>
      </right>
      <top style="thin">
        <color rgb="FF000000"/>
      </top>
      <bottom style="thin">
        <color rgb="FF000000"/>
      </bottom>
    </border>
    <border>
      <right style="double">
        <color rgb="FF000000"/>
      </right>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double">
        <color rgb="FF000000"/>
      </left>
      <right style="thin">
        <color rgb="FF000000"/>
      </right>
      <top style="thin">
        <color rgb="FF000000"/>
      </top>
    </border>
    <border>
      <left style="thin">
        <color rgb="FF000000"/>
      </left>
      <right style="medium">
        <color rgb="FF000000"/>
      </right>
      <top style="thin">
        <color rgb="FF000000"/>
      </top>
    </border>
    <border>
      <right style="double">
        <color rgb="FF000000"/>
      </right>
      <top style="thin">
        <color rgb="FF000000"/>
      </top>
      <bottom style="thin">
        <color rgb="FF000000"/>
      </bottom>
    </border>
    <border>
      <left style="medium">
        <color rgb="FF000000"/>
      </left>
    </border>
    <border>
      <left style="medium">
        <color rgb="FF000000"/>
      </left>
      <right style="medium">
        <color rgb="FF000000"/>
      </right>
      <top style="thin">
        <color rgb="FF000000"/>
      </top>
    </border>
    <border>
      <left style="double">
        <color rgb="FF000000"/>
      </left>
      <top style="thin">
        <color rgb="FF7F7F7F"/>
      </top>
    </border>
    <border>
      <right style="medium">
        <color rgb="FF000000"/>
      </right>
    </border>
    <border>
      <top style="thin">
        <color rgb="FF7F7F7F"/>
      </top>
    </border>
    <border>
      <right style="thin">
        <color rgb="FF7F7F7F"/>
      </right>
      <top style="thin">
        <color rgb="FF7F7F7F"/>
      </top>
    </border>
    <border>
      <left style="thin">
        <color rgb="FF7F7F7F"/>
      </left>
      <top style="thin">
        <color rgb="FF7F7F7F"/>
      </top>
    </border>
    <border>
      <left style="medium">
        <color rgb="FF000000"/>
      </left>
      <right style="double">
        <color rgb="FF000000"/>
      </right>
      <top/>
    </border>
    <border>
      <right/>
      <top style="thin">
        <color rgb="FF7F7F7F"/>
      </top>
    </border>
    <border>
      <left style="medium">
        <color rgb="FF000000"/>
      </left>
      <right style="thin">
        <color rgb="FF7F7F7F"/>
      </right>
      <top style="thin">
        <color rgb="FF000000"/>
      </top>
    </border>
    <border>
      <left style="double">
        <color rgb="FF000000"/>
      </left>
      <right style="thin">
        <color rgb="FF000000"/>
      </right>
    </border>
    <border>
      <left style="thin">
        <color rgb="FF7F7F7F"/>
      </left>
      <top style="thin">
        <color rgb="FF000000"/>
      </top>
    </border>
    <border>
      <left style="thin">
        <color rgb="FF000000"/>
      </left>
      <right style="medium">
        <color rgb="FF000000"/>
      </right>
    </border>
    <border>
      <left style="medium">
        <color rgb="FF000000"/>
      </left>
      <right style="medium">
        <color rgb="FF000000"/>
      </right>
    </border>
    <border>
      <right style="double">
        <color rgb="FF000000"/>
      </right>
      <top style="thin">
        <color rgb="FF000000"/>
      </top>
    </border>
    <border>
      <left/>
      <top style="thin">
        <color rgb="FF000000"/>
      </top>
    </border>
    <border>
      <left style="thin">
        <color rgb="FF7F7F7F"/>
      </left>
      <bottom style="thin">
        <color rgb="FF7F7F7F"/>
      </bottom>
    </border>
    <border>
      <right style="medium">
        <color rgb="FF000000"/>
      </right>
      <top style="thin">
        <color rgb="FF000000"/>
      </top>
    </border>
    <border>
      <left style="medium">
        <color rgb="FF000000"/>
      </left>
      <right style="double">
        <color rgb="FF000000"/>
      </right>
    </border>
    <border>
      <right/>
      <bottom style="thin">
        <color rgb="FF7F7F7F"/>
      </bottom>
    </border>
    <border>
      <left style="medium">
        <color rgb="FF000000"/>
      </left>
      <right style="thin">
        <color rgb="FF7F7F7F"/>
      </right>
      <bottom style="thin">
        <color rgb="FF7F7F7F"/>
      </bottom>
    </border>
    <border>
      <left/>
    </border>
    <border>
      <right style="double">
        <color rgb="FF000000"/>
      </right>
      <bottom style="thin">
        <color rgb="FF7F7F7F"/>
      </bottom>
    </border>
    <border>
      <left style="thin">
        <color rgb="FF000000"/>
      </left>
      <right style="medium">
        <color rgb="FF000000"/>
      </right>
      <bottom style="thin">
        <color rgb="FF000000"/>
      </bottom>
    </border>
    <border>
      <left/>
      <bottom style="thin">
        <color rgb="FF000000"/>
      </bottom>
    </border>
    <border>
      <left style="double">
        <color rgb="FF000000"/>
      </left>
      <right style="thin">
        <color rgb="FF7F7F7F"/>
      </right>
      <top style="thin">
        <color rgb="FF7F7F7F"/>
      </top>
    </border>
    <border>
      <left style="medium">
        <color rgb="FF000000"/>
      </left>
      <right style="double">
        <color rgb="FF000000"/>
      </right>
      <bottom/>
    </border>
    <border>
      <left style="medium">
        <color rgb="FF000000"/>
      </left>
      <top style="thin">
        <color rgb="FF000000"/>
      </top>
    </border>
    <border>
      <right style="thin">
        <color rgb="FF7F7F7F"/>
      </right>
      <top style="thin">
        <color rgb="FF7F7F7F"/>
      </top>
      <bottom style="thin">
        <color rgb="FF7F7F7F"/>
      </bottom>
    </border>
    <border>
      <left style="medium">
        <color rgb="FF000000"/>
      </left>
      <right style="thin">
        <color rgb="FF7F7F7F"/>
      </right>
      <top style="thin">
        <color rgb="FF7F7F7F"/>
      </top>
    </border>
    <border>
      <top style="thin">
        <color rgb="FF000000"/>
      </top>
      <bottom style="thin">
        <color rgb="FF7F7F7F"/>
      </bottom>
    </border>
    <border>
      <right style="double">
        <color rgb="FF000000"/>
      </right>
      <top style="thin">
        <color rgb="FF7F7F7F"/>
      </top>
    </border>
    <border>
      <left style="thin">
        <color rgb="FF7F7F7F"/>
      </left>
      <right style="double">
        <color rgb="FF000000"/>
      </right>
      <top style="thin">
        <color rgb="FF000000"/>
      </top>
      <bottom style="thin">
        <color rgb="FF7F7F7F"/>
      </bottom>
    </border>
    <border>
      <left style="double">
        <color rgb="FF000000"/>
      </left>
      <right style="thin">
        <color rgb="FF7F7F7F"/>
      </right>
      <bottom style="thin">
        <color rgb="FF7F7F7F"/>
      </bottom>
    </border>
    <border>
      <right style="thin">
        <color rgb="FF7F7F7F"/>
      </right>
    </border>
    <border>
      <top style="thin">
        <color rgb="FF7F7F7F"/>
      </top>
      <bottom style="thin">
        <color rgb="FF7F7F7F"/>
      </bottom>
    </border>
    <border>
      <left style="thin">
        <color rgb="FF7F7F7F"/>
      </left>
      <right style="double">
        <color rgb="FF000000"/>
      </right>
      <top style="thin">
        <color rgb="FF7F7F7F"/>
      </top>
      <bottom style="thin">
        <color rgb="FF7F7F7F"/>
      </bottom>
    </border>
    <border>
      <left style="double">
        <color rgb="FF000000"/>
      </left>
      <right style="thin">
        <color rgb="FF000000"/>
      </right>
      <bottom style="thin">
        <color rgb="FF000000"/>
      </bottom>
    </border>
    <border>
      <left style="thin">
        <color rgb="FF7F7F7F"/>
      </left>
      <right style="double">
        <color rgb="FF000000"/>
      </right>
      <top style="thin">
        <color rgb="FF7F7F7F"/>
      </top>
      <bottom/>
    </border>
    <border>
      <left style="thin">
        <color rgb="FF7F7F7F"/>
      </left>
      <right style="double">
        <color rgb="FF000000"/>
      </right>
      <top style="thin">
        <color rgb="FF7F7F7F"/>
      </top>
    </border>
    <border>
      <left style="double">
        <color rgb="FF000000"/>
      </left>
      <right style="thin">
        <color rgb="FF7F7F7F"/>
      </right>
    </border>
    <border>
      <left style="thin">
        <color rgb="FF7F7F7F"/>
      </left>
    </border>
    <border>
      <left style="thin">
        <color rgb="FF000000"/>
      </left>
    </border>
    <border>
      <left style="thin">
        <color rgb="FF7F7F7F"/>
      </left>
      <bottom/>
    </border>
    <border>
      <left style="thin">
        <color rgb="FF7F7F7F"/>
      </left>
      <right style="double">
        <color rgb="FF000000"/>
      </right>
    </border>
    <border>
      <right style="thin">
        <color rgb="FF7F7F7F"/>
      </right>
      <bottom/>
    </border>
    <border>
      <right/>
    </border>
    <border>
      <left style="thin">
        <color rgb="FF7F7F7F"/>
      </left>
      <right style="double">
        <color rgb="FF000000"/>
      </right>
      <bottom style="thin">
        <color rgb="FF7F7F7F"/>
      </bottom>
    </border>
    <border>
      <left style="medium">
        <color rgb="FF000000"/>
      </left>
      <bottom style="medium">
        <color rgb="FF000000"/>
      </bottom>
    </border>
    <border>
      <bottom style="medium">
        <color rgb="FF000000"/>
      </bottom>
    </border>
    <border>
      <left style="thin">
        <color rgb="FF000000"/>
      </left>
      <bottom style="medium">
        <color rgb="FF000000"/>
      </bottom>
    </border>
    <border>
      <left style="double">
        <color rgb="FF000000"/>
      </left>
      <right style="thin">
        <color rgb="FF7F7F7F"/>
      </right>
      <bottom style="thin">
        <color rgb="FF000000"/>
      </bottom>
    </border>
    <border>
      <right style="medium">
        <color rgb="FF000000"/>
      </right>
      <bottom style="medium">
        <color rgb="FF000000"/>
      </bottom>
    </border>
    <border>
      <left style="thin">
        <color rgb="FF7F7F7F"/>
      </left>
      <bottom style="thin">
        <color rgb="FF000000"/>
      </bottom>
    </border>
    <border>
      <right style="thin">
        <color rgb="FF7F7F7F"/>
      </right>
      <bottom style="thin">
        <color rgb="FF000000"/>
      </bottom>
    </border>
    <border>
      <right/>
      <bottom style="thin">
        <color rgb="FF000000"/>
      </bottom>
    </border>
    <border>
      <right style="double">
        <color rgb="FF000000"/>
      </right>
      <bottom style="medium">
        <color rgb="FF000000"/>
      </bottom>
    </border>
    <border>
      <left/>
      <top style="medium">
        <color rgb="FF000000"/>
      </top>
    </border>
    <border>
      <top style="medium">
        <color rgb="FF000000"/>
      </top>
    </border>
    <border>
      <right style="double">
        <color rgb="FF000000"/>
      </right>
      <top style="medium">
        <color rgb="FF000000"/>
      </top>
    </border>
    <border>
      <left style="thin">
        <color rgb="FF000000"/>
      </left>
      <right style="thin">
        <color rgb="FF000000"/>
      </right>
      <top style="medium">
        <color rgb="FF000000"/>
      </top>
    </border>
    <border>
      <left/>
      <bottom style="double">
        <color rgb="FF000000"/>
      </bottom>
    </border>
    <border>
      <left style="medium">
        <color rgb="FF000000"/>
      </left>
      <right style="medium">
        <color rgb="FF000000"/>
      </right>
      <top style="medium">
        <color rgb="FF000000"/>
      </top>
    </border>
    <border>
      <right style="thin">
        <color rgb="FF000000"/>
      </right>
      <top style="medium">
        <color rgb="FF000000"/>
      </top>
    </border>
    <border>
      <left style="thin">
        <color rgb="FF000000"/>
      </left>
      <top style="medium">
        <color rgb="FF000000"/>
      </top>
    </border>
    <border>
      <left style="double">
        <color rgb="FF000000"/>
      </left>
      <top style="double">
        <color rgb="FF000000"/>
      </top>
      <bottom style="thin">
        <color rgb="FF7F7F7F"/>
      </bottom>
    </border>
    <border>
      <top style="double">
        <color rgb="FF000000"/>
      </top>
      <bottom style="thin">
        <color rgb="FF7F7F7F"/>
      </bottom>
    </border>
    <border>
      <right style="double">
        <color rgb="FF000000"/>
      </right>
      <top style="double">
        <color rgb="FF000000"/>
      </top>
      <bottom style="thin">
        <color rgb="FF7F7F7F"/>
      </bottom>
    </border>
    <border>
      <left style="thin">
        <color rgb="FF000000"/>
      </left>
      <right style="double">
        <color rgb="FF000000"/>
      </right>
      <top style="medium">
        <color rgb="FF000000"/>
      </top>
    </border>
    <border>
      <left style="double">
        <color rgb="FF000000"/>
      </left>
      <top style="thin">
        <color rgb="FF7F7F7F"/>
      </top>
      <bottom style="thin">
        <color rgb="FF7F7F7F"/>
      </bottom>
    </border>
    <border>
      <left style="thin">
        <color rgb="FF000000"/>
      </left>
      <right style="thin">
        <color rgb="FF000000"/>
      </right>
    </border>
    <border>
      <right style="thin">
        <color rgb="FF000000"/>
      </right>
      <top style="thin">
        <color rgb="FF7F7F7F"/>
      </top>
      <bottom style="thin">
        <color rgb="FF7F7F7F"/>
      </bottom>
    </border>
    <border>
      <right style="thin">
        <color rgb="FF000000"/>
      </right>
      <bottom style="thin">
        <color rgb="FF000000"/>
      </bottom>
    </border>
    <border>
      <left style="thin">
        <color rgb="FF000000"/>
      </left>
      <right style="thin">
        <color rgb="FF000000"/>
      </right>
      <bottom style="thin">
        <color rgb="FF000000"/>
      </bottom>
    </border>
    <border>
      <right style="double">
        <color rgb="FF000000"/>
      </right>
      <top style="thin">
        <color rgb="FF7F7F7F"/>
      </top>
      <bottom style="thin">
        <color rgb="FF7F7F7F"/>
      </bottom>
    </border>
    <border>
      <left style="thin">
        <color rgb="FF000000"/>
      </left>
      <right style="double">
        <color rgb="FF000000"/>
      </right>
      <bottom style="thin">
        <color rgb="FF000000"/>
      </bottom>
    </border>
    <border>
      <left style="double">
        <color rgb="FF000000"/>
      </left>
      <top style="thin">
        <color rgb="FF7F7F7F"/>
      </top>
      <bottom style="thin">
        <color rgb="FF000000"/>
      </bottom>
    </border>
    <border>
      <top style="thin">
        <color rgb="FF7F7F7F"/>
      </top>
      <bottom style="thin">
        <color rgb="FF000000"/>
      </bottom>
    </border>
    <border>
      <left style="thin">
        <color rgb="FF000000"/>
      </left>
      <right style="thin">
        <color rgb="FF7F7F7F"/>
      </right>
      <top style="thin">
        <color rgb="FF000000"/>
      </top>
      <bottom style="thin">
        <color rgb="FF7F7F7F"/>
      </bottom>
    </border>
    <border>
      <right style="thin">
        <color rgb="FF000000"/>
      </right>
      <top style="thin">
        <color rgb="FF7F7F7F"/>
      </top>
      <bottom style="thin">
        <color rgb="FF000000"/>
      </bottom>
    </border>
    <border>
      <left style="thin">
        <color rgb="FF000000"/>
      </left>
      <top style="thin">
        <color rgb="FF7F7F7F"/>
      </top>
      <bottom style="thin">
        <color rgb="FF000000"/>
      </bottom>
    </border>
    <border>
      <left style="thin">
        <color rgb="FF7F7F7F"/>
      </left>
      <top style="thin">
        <color rgb="FF000000"/>
      </top>
      <bottom style="thin">
        <color rgb="FF000000"/>
      </bottom>
    </border>
    <border>
      <right style="double">
        <color rgb="FF000000"/>
      </right>
      <top style="thin">
        <color rgb="FF7F7F7F"/>
      </top>
      <bottom style="thin">
        <color rgb="FF000000"/>
      </bottom>
    </border>
    <border>
      <right style="thin">
        <color rgb="FF7F7F7F"/>
      </right>
      <top style="thin">
        <color rgb="FF000000"/>
      </top>
      <bottom style="thin">
        <color rgb="FF000000"/>
      </bottom>
    </border>
    <border>
      <left style="thin">
        <color rgb="FF7F7F7F"/>
      </left>
      <right style="thin">
        <color rgb="FF7F7F7F"/>
      </right>
      <top style="thin">
        <color rgb="FF000000"/>
      </top>
      <bottom style="thin">
        <color rgb="FF7F7F7F"/>
      </bottom>
    </border>
    <border>
      <right style="thin">
        <color rgb="FF000000"/>
      </right>
      <bottom style="thin">
        <color rgb="FF7F7F7F"/>
      </bottom>
    </border>
    <border>
      <left style="thin">
        <color rgb="FF000000"/>
      </left>
      <right style="thin">
        <color rgb="FF7F7F7F"/>
      </right>
      <top style="thin">
        <color rgb="FF7F7F7F"/>
      </top>
      <bottom style="thin">
        <color rgb="FF7F7F7F"/>
      </bottom>
    </border>
    <border>
      <left style="thin">
        <color rgb="FF7F7F7F"/>
      </left>
      <right style="thin">
        <color rgb="FF7F7F7F"/>
      </right>
      <top style="thin">
        <color rgb="FF7F7F7F"/>
      </top>
      <bottom style="thin">
        <color rgb="FF7F7F7F"/>
      </bottom>
    </border>
    <border>
      <left style="double">
        <color rgb="FF000000"/>
      </left>
      <top style="thin">
        <color rgb="FF7F7F7F"/>
      </top>
      <bottom style="double">
        <color rgb="FF000000"/>
      </bottom>
    </border>
    <border>
      <top style="thin">
        <color rgb="FF7F7F7F"/>
      </top>
      <bottom style="double">
        <color rgb="FF000000"/>
      </bottom>
    </border>
    <border>
      <right style="thin">
        <color rgb="FF000000"/>
      </right>
      <top style="thin">
        <color rgb="FF7F7F7F"/>
      </top>
      <bottom style="double">
        <color rgb="FF000000"/>
      </bottom>
    </border>
    <border>
      <right style="double">
        <color rgb="FF000000"/>
      </right>
      <top style="thin">
        <color rgb="FF7F7F7F"/>
      </top>
      <bottom style="double">
        <color rgb="FF000000"/>
      </bottom>
    </border>
    <border>
      <right style="thin">
        <color rgb="FF000000"/>
      </right>
      <top style="thin">
        <color rgb="FF000000"/>
      </top>
      <bottom style="medium">
        <color rgb="FF000000"/>
      </bottom>
    </border>
    <border>
      <left style="thin">
        <color rgb="FF000000"/>
      </left>
      <right style="thin">
        <color rgb="FF7F7F7F"/>
      </right>
      <top style="thin">
        <color rgb="FF7F7F7F"/>
      </top>
      <bottom style="medium">
        <color rgb="FF000000"/>
      </bottom>
    </border>
    <border>
      <left style="thin">
        <color rgb="FF7F7F7F"/>
      </left>
      <right style="thin">
        <color rgb="FF7F7F7F"/>
      </right>
      <top style="thin">
        <color rgb="FF7F7F7F"/>
      </top>
      <bottom style="medium">
        <color rgb="FF000000"/>
      </bottom>
    </border>
    <border>
      <right style="medium">
        <color rgb="FF000000"/>
      </right>
      <top style="medium">
        <color rgb="FF000000"/>
      </top>
    </border>
    <border>
      <left style="medium">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rder>
    <border>
      <left style="medium">
        <color rgb="FF000000"/>
      </left>
      <right style="double">
        <color rgb="FF000000"/>
      </right>
      <top style="thin">
        <color rgb="FF7F7F7F"/>
      </top>
      <bottom style="medium">
        <color rgb="FF000000"/>
      </bottom>
    </border>
    <border>
      <left style="medium">
        <color rgb="FF000000"/>
      </left>
      <bottom style="thin">
        <color rgb="FF7F7F7F"/>
      </bottom>
    </border>
    <border>
      <left style="thin">
        <color rgb="FF7F7F7F"/>
      </left>
      <right style="double">
        <color rgb="FF000000"/>
      </right>
      <top style="medium">
        <color rgb="FF000000"/>
      </top>
      <bottom style="thin">
        <color rgb="FF7F7F7F"/>
      </bottom>
    </border>
    <border>
      <left style="medium">
        <color rgb="FF000000"/>
      </left>
      <top style="thin">
        <color rgb="FF7F7F7F"/>
      </top>
      <bottom style="thin">
        <color rgb="FF7F7F7F"/>
      </bottom>
    </border>
    <border>
      <left/>
      <top/>
    </border>
    <border>
      <right/>
      <top/>
    </border>
    <border>
      <left/>
      <bottom/>
    </border>
    <border>
      <right/>
      <bottom/>
    </border>
    <border>
      <left style="thin">
        <color rgb="FF7F7F7F"/>
      </left>
      <right style="double">
        <color rgb="FF000000"/>
      </right>
      <top style="thin">
        <color rgb="FF7F7F7F"/>
      </top>
      <bottom style="medium">
        <color rgb="FF000000"/>
      </bottom>
    </border>
    <border>
      <left style="thin">
        <color rgb="FF000000"/>
      </left>
      <right style="thin">
        <color rgb="FF000000"/>
      </right>
      <bottom style="medium">
        <color rgb="FF000000"/>
      </bottom>
    </border>
    <border>
      <left style="medium">
        <color rgb="FF000000"/>
      </left>
      <right style="medium">
        <color rgb="FF000000"/>
      </right>
      <bottom style="medium">
        <color rgb="FF000000"/>
      </bottom>
    </border>
    <border>
      <left style="medium">
        <color rgb="FF000000"/>
      </left>
      <top style="thin">
        <color rgb="FF7F7F7F"/>
      </top>
      <bottom style="medium">
        <color rgb="FF000000"/>
      </bottom>
    </border>
    <border>
      <top style="thin">
        <color rgb="FF7F7F7F"/>
      </top>
      <bottom style="medium">
        <color rgb="FF000000"/>
      </bottom>
    </border>
    <border>
      <right style="medium">
        <color rgb="FF000000"/>
      </right>
      <top style="thin">
        <color rgb="FF7F7F7F"/>
      </top>
      <bottom style="medium">
        <color rgb="FF000000"/>
      </bottom>
    </border>
    <border>
      <left style="medium">
        <color rgb="FF000000"/>
      </left>
      <right style="double">
        <color rgb="FF000000"/>
      </right>
      <top style="medium">
        <color rgb="FF000000"/>
      </top>
      <bottom style="medium">
        <color rgb="FF000000"/>
      </bottom>
    </border>
    <border>
      <right style="thin">
        <color rgb="FF7F7F7F"/>
      </right>
      <top style="medium">
        <color rgb="FF000000"/>
      </top>
    </border>
    <border>
      <left style="thin">
        <color rgb="FF7F7F7F"/>
      </left>
      <right style="thin">
        <color rgb="FF7F7F7F"/>
      </right>
      <top style="medium">
        <color rgb="FF000000"/>
      </top>
    </border>
    <border>
      <left style="thin">
        <color rgb="FF7F7F7F"/>
      </left>
      <right style="thin">
        <color rgb="FF7F7F7F"/>
      </right>
      <top style="medium">
        <color rgb="FF000000"/>
      </top>
      <bottom style="thin">
        <color rgb="FF7F7F7F"/>
      </bottom>
    </border>
    <border>
      <left style="thin">
        <color rgb="FF7F7F7F"/>
      </left>
      <top style="medium">
        <color rgb="FF000000"/>
      </top>
      <bottom style="thin">
        <color rgb="FF7F7F7F"/>
      </bottom>
    </border>
    <border>
      <right style="medium">
        <color rgb="FF000000"/>
      </right>
      <top style="medium">
        <color rgb="FF000000"/>
      </top>
      <bottom style="thin">
        <color rgb="FF7F7F7F"/>
      </bottom>
    </border>
    <border>
      <left style="thin">
        <color rgb="FF7F7F7F"/>
      </left>
      <right style="thin">
        <color rgb="FF7F7F7F"/>
      </right>
      <bottom style="thin">
        <color rgb="FF7F7F7F"/>
      </bottom>
    </border>
    <border>
      <right style="medium">
        <color rgb="FF000000"/>
      </right>
      <top style="thin">
        <color rgb="FF7F7F7F"/>
      </top>
      <bottom style="thin">
        <color rgb="FF7F7F7F"/>
      </bottom>
    </border>
    <border>
      <right style="medium">
        <color rgb="FF000000"/>
      </right>
      <top style="thin">
        <color rgb="FF7F7F7F"/>
      </top>
    </border>
    <border>
      <left style="medium">
        <color rgb="FF000000"/>
      </left>
      <right style="double">
        <color rgb="FF000000"/>
      </right>
      <top style="thin">
        <color rgb="FF7F7F7F"/>
      </top>
    </border>
    <border>
      <right style="medium">
        <color rgb="FF000000"/>
      </right>
      <bottom style="thin">
        <color rgb="FF7F7F7F"/>
      </bottom>
    </border>
    <border>
      <left style="medium">
        <color rgb="FF000000"/>
      </left>
      <right style="double">
        <color rgb="FF000000"/>
      </right>
      <bottom style="thin">
        <color rgb="FF7F7F7F"/>
      </bottom>
    </border>
    <border>
      <left style="medium">
        <color rgb="FF000000"/>
      </left>
      <right style="double">
        <color rgb="FF000000"/>
      </right>
      <bottom style="medium">
        <color rgb="FF000000"/>
      </bottom>
    </border>
    <border>
      <left style="medium">
        <color rgb="FF000000"/>
      </left>
      <right style="double">
        <color rgb="FF000000"/>
      </right>
      <top style="medium">
        <color rgb="FF000000"/>
      </top>
    </border>
    <border>
      <left style="thin">
        <color rgb="FF7F7F7F"/>
      </left>
      <bottom style="medium">
        <color rgb="FF000000"/>
      </bottom>
    </border>
    <border>
      <right style="thin">
        <color rgb="FF7F7F7F"/>
      </right>
      <bottom style="medium">
        <color rgb="FF000000"/>
      </bottom>
    </border>
    <border>
      <right style="thin">
        <color rgb="FF000000"/>
      </right>
      <top style="thin">
        <color rgb="FF000000"/>
      </top>
    </border>
    <border>
      <right style="thin">
        <color rgb="FF000000"/>
      </right>
    </border>
    <border>
      <left style="double">
        <color rgb="FF000000"/>
      </left>
      <top style="medium">
        <color rgb="FF000000"/>
      </top>
    </border>
    <border>
      <left style="double">
        <color rgb="FF000000"/>
      </left>
      <bottom style="medium">
        <color rgb="FF000000"/>
      </bottom>
    </border>
    <border>
      <left style="medium">
        <color rgb="FF000000"/>
      </left>
      <right style="medium">
        <color rgb="FF000000"/>
      </right>
      <bottom style="thin">
        <color rgb="FF000000"/>
      </bottom>
    </border>
    <border>
      <left style="medium">
        <color rgb="FF000000"/>
      </left>
      <right style="double">
        <color rgb="FF000000"/>
      </right>
      <bottom style="thin">
        <color rgb="FF000000"/>
      </bottom>
    </border>
    <border>
      <left style="medium">
        <color rgb="FF000000"/>
      </left>
      <right style="double">
        <color rgb="FF000000"/>
      </right>
      <bottom style="double">
        <color rgb="FF000000"/>
      </bottom>
    </border>
  </borders>
  <cellStyleXfs count="1">
    <xf borderId="0" fillId="0" fontId="0" numFmtId="0" applyAlignment="1" applyFont="1"/>
  </cellStyleXfs>
  <cellXfs count="414">
    <xf borderId="0" fillId="0" fontId="0" numFmtId="0" xfId="0" applyAlignment="1" applyFont="1">
      <alignment readingOrder="0" shrinkToFit="0" vertical="bottom" wrapText="0"/>
    </xf>
    <xf borderId="0" fillId="0" fontId="1" numFmtId="0" xfId="0" applyAlignment="1" applyFont="1">
      <alignment shrinkToFit="0" vertical="bottom" wrapText="0"/>
    </xf>
    <xf borderId="1" fillId="0" fontId="2" numFmtId="0" xfId="0" applyAlignment="1" applyBorder="1" applyFont="1">
      <alignment horizontal="center" shrinkToFit="0" vertical="bottom" wrapText="1"/>
    </xf>
    <xf borderId="2" fillId="0" fontId="3" numFmtId="0" xfId="0" applyBorder="1" applyFont="1"/>
    <xf borderId="3" fillId="0" fontId="3" numFmtId="0" xfId="0" applyBorder="1" applyFont="1"/>
    <xf borderId="4" fillId="0" fontId="4" numFmtId="0" xfId="0" applyAlignment="1" applyBorder="1" applyFont="1">
      <alignment horizontal="center" shrinkToFit="0" vertical="bottom" wrapText="0"/>
    </xf>
    <xf borderId="5" fillId="0" fontId="3" numFmtId="0" xfId="0" applyBorder="1" applyFont="1"/>
    <xf borderId="6" fillId="0" fontId="5" numFmtId="0" xfId="0" applyAlignment="1" applyBorder="1" applyFont="1">
      <alignment horizontal="center" shrinkToFit="0" vertical="bottom" wrapText="0"/>
    </xf>
    <xf borderId="1" fillId="0" fontId="5" numFmtId="0" xfId="0" applyAlignment="1" applyBorder="1" applyFont="1">
      <alignment horizontal="center" shrinkToFit="0" vertical="bottom" wrapText="1"/>
    </xf>
    <xf borderId="7" fillId="0" fontId="3" numFmtId="0" xfId="0" applyBorder="1" applyFont="1"/>
    <xf borderId="8" fillId="0" fontId="3" numFmtId="0" xfId="0" applyBorder="1" applyFont="1"/>
    <xf borderId="0" fillId="0" fontId="1" numFmtId="0" xfId="0" applyAlignment="1" applyFont="1">
      <alignment shrinkToFit="0" vertical="center" wrapText="0"/>
    </xf>
    <xf borderId="9" fillId="0" fontId="5" numFmtId="0" xfId="0" applyAlignment="1" applyBorder="1" applyFont="1">
      <alignment horizontal="center" shrinkToFit="0" vertical="center" wrapText="1"/>
    </xf>
    <xf borderId="10" fillId="0" fontId="3" numFmtId="0" xfId="0" applyBorder="1" applyFont="1"/>
    <xf borderId="0" fillId="0" fontId="1" numFmtId="0" xfId="0" applyAlignment="1" applyFont="1">
      <alignment shrinkToFit="0" vertical="center" wrapText="1"/>
    </xf>
    <xf borderId="11" fillId="2" fontId="5" numFmtId="0" xfId="0" applyAlignment="1" applyBorder="1" applyFill="1" applyFont="1">
      <alignment horizontal="center" shrinkToFit="0" vertical="center" wrapText="0"/>
    </xf>
    <xf borderId="9" fillId="0" fontId="6"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13" fillId="2" fontId="7" numFmtId="49" xfId="0" applyAlignment="1" applyBorder="1" applyFont="1" applyNumberFormat="1">
      <alignment horizontal="center" shrinkToFit="0" vertical="center" wrapText="0"/>
    </xf>
    <xf borderId="11" fillId="2" fontId="6" numFmtId="0" xfId="0" applyAlignment="1" applyBorder="1" applyFont="1">
      <alignment horizontal="center" shrinkToFit="0" vertical="center" wrapText="1"/>
    </xf>
    <xf borderId="14" fillId="0" fontId="3" numFmtId="0" xfId="0" applyBorder="1" applyFont="1"/>
    <xf borderId="15" fillId="0" fontId="3" numFmtId="0" xfId="0" applyBorder="1" applyFont="1"/>
    <xf borderId="12" fillId="0" fontId="6" numFmtId="0" xfId="0" applyAlignment="1" applyBorder="1" applyFont="1">
      <alignment horizontal="center" shrinkToFit="0" vertical="center" wrapText="1"/>
    </xf>
    <xf borderId="13" fillId="2" fontId="7" numFmtId="0" xfId="0" applyAlignment="1" applyBorder="1" applyFont="1">
      <alignment horizontal="center" shrinkToFit="0" vertical="center" wrapText="0"/>
    </xf>
    <xf borderId="16" fillId="2" fontId="8" numFmtId="49" xfId="0" applyAlignment="1" applyBorder="1" applyFont="1" applyNumberFormat="1">
      <alignment horizontal="center" shrinkToFit="0" vertical="center" wrapText="1"/>
    </xf>
    <xf borderId="12" fillId="0" fontId="2" numFmtId="0" xfId="0" applyAlignment="1" applyBorder="1" applyFont="1">
      <alignment horizontal="center" shrinkToFit="0" vertical="center" wrapText="1"/>
    </xf>
    <xf borderId="17" fillId="0" fontId="3" numFmtId="0" xfId="0" applyBorder="1" applyFont="1"/>
    <xf borderId="13" fillId="2" fontId="5" numFmtId="0" xfId="0" applyAlignment="1" applyBorder="1" applyFont="1">
      <alignment horizontal="center" shrinkToFit="0" vertical="center" wrapText="0"/>
    </xf>
    <xf borderId="18" fillId="0" fontId="3" numFmtId="0" xfId="0" applyBorder="1" applyFont="1"/>
    <xf borderId="19" fillId="0" fontId="6" numFmtId="0" xfId="0" applyAlignment="1" applyBorder="1" applyFont="1">
      <alignment horizontal="center" shrinkToFit="0" vertical="center" wrapText="0"/>
    </xf>
    <xf borderId="12" fillId="0" fontId="4" numFmtId="0" xfId="0" applyAlignment="1" applyBorder="1" applyFont="1">
      <alignment horizontal="center" shrinkToFit="0" vertical="center" wrapText="1"/>
    </xf>
    <xf borderId="20" fillId="2" fontId="6" numFmtId="0" xfId="0" applyAlignment="1" applyBorder="1" applyFont="1">
      <alignment horizontal="center" shrinkToFit="0" vertical="center" wrapText="0"/>
    </xf>
    <xf borderId="16" fillId="2" fontId="9" numFmtId="0" xfId="0" applyAlignment="1" applyBorder="1" applyFont="1">
      <alignment horizontal="center" shrinkToFit="0" vertical="center" wrapText="1"/>
    </xf>
    <xf borderId="21" fillId="0" fontId="2" numFmtId="0" xfId="0" applyAlignment="1" applyBorder="1" applyFont="1">
      <alignment horizontal="center" shrinkToFit="0" vertical="center" wrapText="1"/>
    </xf>
    <xf borderId="22" fillId="0" fontId="3" numFmtId="0" xfId="0" applyBorder="1" applyFont="1"/>
    <xf borderId="23" fillId="0" fontId="3" numFmtId="0" xfId="0" applyBorder="1" applyFont="1"/>
    <xf borderId="24" fillId="3" fontId="6" numFmtId="0" xfId="0" applyAlignment="1" applyBorder="1" applyFill="1" applyFont="1">
      <alignment horizontal="center" shrinkToFit="0" vertical="center" wrapText="0"/>
    </xf>
    <xf borderId="25" fillId="0" fontId="3" numFmtId="0" xfId="0" applyBorder="1" applyFont="1"/>
    <xf borderId="13" fillId="2" fontId="5" numFmtId="0" xfId="0" applyAlignment="1" applyBorder="1" applyFont="1">
      <alignment horizontal="center" shrinkToFit="0" vertical="center" wrapText="1"/>
    </xf>
    <xf borderId="24" fillId="0" fontId="2" numFmtId="0" xfId="0" applyAlignment="1" applyBorder="1" applyFont="1">
      <alignment horizontal="center" shrinkToFit="0" vertical="center" wrapText="1"/>
    </xf>
    <xf borderId="19" fillId="0" fontId="4" numFmtId="0" xfId="0" applyAlignment="1" applyBorder="1" applyFont="1">
      <alignment horizontal="center" shrinkToFit="0" vertical="center" wrapText="1"/>
    </xf>
    <xf borderId="24" fillId="3" fontId="4" numFmtId="0" xfId="0" applyAlignment="1" applyBorder="1" applyFont="1">
      <alignment horizontal="center" shrinkToFit="0" vertical="center" wrapText="1"/>
    </xf>
    <xf borderId="26" fillId="0" fontId="3" numFmtId="0" xfId="0" applyBorder="1" applyFont="1"/>
    <xf borderId="20" fillId="2" fontId="2" numFmtId="0" xfId="0" applyAlignment="1" applyBorder="1" applyFont="1">
      <alignment horizontal="center" shrinkToFit="0" vertical="center" wrapText="1"/>
    </xf>
    <xf borderId="9" fillId="0" fontId="3" numFmtId="0" xfId="0" applyBorder="1" applyFont="1"/>
    <xf borderId="27" fillId="0" fontId="3" numFmtId="0" xfId="0" applyBorder="1" applyFont="1"/>
    <xf borderId="28" fillId="0" fontId="3" numFmtId="0" xfId="0" applyBorder="1" applyFont="1"/>
    <xf borderId="29" fillId="0" fontId="3" numFmtId="0" xfId="0" applyBorder="1" applyFont="1"/>
    <xf borderId="21" fillId="0" fontId="5" numFmtId="0" xfId="0" applyAlignment="1" applyBorder="1" applyFont="1">
      <alignment horizontal="center" shrinkToFit="0" vertical="center" wrapText="1"/>
    </xf>
    <xf borderId="12" fillId="0" fontId="3" numFmtId="0" xfId="0" applyBorder="1" applyFont="1"/>
    <xf borderId="30" fillId="0" fontId="3" numFmtId="0" xfId="0" applyBorder="1" applyFont="1"/>
    <xf borderId="24" fillId="3" fontId="5" numFmtId="0" xfId="0" applyAlignment="1" applyBorder="1" applyFont="1">
      <alignment horizontal="center" shrinkToFit="0" vertical="center" wrapText="0"/>
    </xf>
    <xf borderId="1" fillId="0" fontId="4" numFmtId="0" xfId="0" applyAlignment="1" applyBorder="1" applyFont="1">
      <alignment horizontal="center" shrinkToFit="0" vertical="bottom" wrapText="0"/>
    </xf>
    <xf borderId="24" fillId="0" fontId="10" numFmtId="0" xfId="0" applyAlignment="1" applyBorder="1" applyFont="1">
      <alignment horizontal="center" shrinkToFit="0" vertical="center" wrapText="1"/>
    </xf>
    <xf borderId="31" fillId="0" fontId="5" numFmtId="0" xfId="0" applyAlignment="1" applyBorder="1" applyFont="1">
      <alignment horizontal="center" shrinkToFit="0" vertical="bottom" wrapText="0"/>
    </xf>
    <xf borderId="32" fillId="0" fontId="3" numFmtId="0" xfId="0" applyBorder="1" applyFont="1"/>
    <xf borderId="24" fillId="3" fontId="5" numFmtId="0" xfId="0" applyAlignment="1" applyBorder="1" applyFont="1">
      <alignment horizontal="center" shrinkToFit="0" vertical="center" wrapText="1"/>
    </xf>
    <xf borderId="33" fillId="0" fontId="3" numFmtId="0" xfId="0" applyBorder="1" applyFont="1"/>
    <xf borderId="1" fillId="0" fontId="1" numFmtId="0" xfId="0" applyAlignment="1" applyBorder="1" applyFont="1">
      <alignment horizontal="center" shrinkToFit="0" vertical="center" wrapText="1"/>
    </xf>
    <xf borderId="34" fillId="4" fontId="5" numFmtId="164" xfId="0" applyAlignment="1" applyBorder="1" applyFill="1" applyFont="1" applyNumberFormat="1">
      <alignment horizontal="center" shrinkToFit="0" vertical="center" wrapText="0"/>
    </xf>
    <xf borderId="35" fillId="0" fontId="3" numFmtId="0" xfId="0" applyBorder="1" applyFont="1"/>
    <xf borderId="2" fillId="0" fontId="1" numFmtId="0" xfId="0" applyAlignment="1" applyBorder="1" applyFont="1">
      <alignment horizontal="center" shrinkToFit="0" vertical="center" wrapText="1"/>
    </xf>
    <xf borderId="34" fillId="4" fontId="8" numFmtId="4" xfId="0" applyAlignment="1" applyBorder="1" applyFont="1" applyNumberFormat="1">
      <alignment horizontal="center" shrinkToFit="0" vertical="center" wrapText="0"/>
    </xf>
    <xf borderId="34" fillId="4" fontId="2" numFmtId="4" xfId="0" applyAlignment="1" applyBorder="1" applyFont="1" applyNumberFormat="1">
      <alignment horizontal="center" shrinkToFit="0" vertical="center" wrapText="0"/>
    </xf>
    <xf borderId="36" fillId="0" fontId="3" numFmtId="0" xfId="0" applyBorder="1" applyFont="1"/>
    <xf borderId="2" fillId="0" fontId="9" numFmtId="0" xfId="0" applyAlignment="1" applyBorder="1" applyFont="1">
      <alignment horizontal="center" shrinkToFit="0" vertical="center" wrapText="1"/>
    </xf>
    <xf borderId="37" fillId="0" fontId="7" numFmtId="0" xfId="0" applyAlignment="1" applyBorder="1" applyFont="1">
      <alignment horizontal="center" shrinkToFit="0" vertical="center" wrapText="0"/>
    </xf>
    <xf borderId="37" fillId="0" fontId="3" numFmtId="0" xfId="0" applyBorder="1" applyFont="1"/>
    <xf borderId="38" fillId="0" fontId="3" numFmtId="0" xfId="0" applyBorder="1" applyFont="1"/>
    <xf borderId="39" fillId="4" fontId="6" numFmtId="4" xfId="0" applyAlignment="1" applyBorder="1" applyFont="1" applyNumberFormat="1">
      <alignment horizontal="center" shrinkToFit="0" vertical="center" wrapText="0"/>
    </xf>
    <xf borderId="34" fillId="4" fontId="5" numFmtId="4" xfId="0" applyAlignment="1" applyBorder="1" applyFont="1" applyNumberFormat="1">
      <alignment horizontal="center" shrinkToFit="0" vertical="center" wrapText="0"/>
    </xf>
    <xf borderId="40" fillId="0" fontId="3" numFmtId="0" xfId="0" applyBorder="1" applyFont="1"/>
    <xf borderId="37" fillId="0" fontId="1" numFmtId="0" xfId="0" applyAlignment="1" applyBorder="1" applyFont="1">
      <alignment horizontal="center" shrinkToFit="0" vertical="bottom" wrapText="0"/>
    </xf>
    <xf borderId="41" fillId="0" fontId="3" numFmtId="0" xfId="0" applyBorder="1" applyFont="1"/>
    <xf borderId="42" fillId="0" fontId="3" numFmtId="0" xfId="0" applyBorder="1" applyFont="1"/>
    <xf borderId="43" fillId="0" fontId="3" numFmtId="0" xfId="0" applyBorder="1" applyFont="1"/>
    <xf borderId="39" fillId="4" fontId="5" numFmtId="4" xfId="0" applyAlignment="1" applyBorder="1" applyFont="1" applyNumberFormat="1">
      <alignment horizontal="center" shrinkToFit="0" vertical="center" wrapText="0"/>
    </xf>
    <xf borderId="44" fillId="0" fontId="3" numFmtId="0" xfId="0" applyBorder="1" applyFont="1"/>
    <xf borderId="0" fillId="0" fontId="1" numFmtId="49" xfId="0" applyAlignment="1" applyFont="1" applyNumberFormat="1">
      <alignment shrinkToFit="0" vertical="center" wrapText="0"/>
    </xf>
    <xf borderId="45" fillId="0" fontId="3" numFmtId="0" xfId="0" applyBorder="1" applyFont="1"/>
    <xf borderId="46" fillId="0" fontId="7" numFmtId="0" xfId="0" applyAlignment="1" applyBorder="1" applyFont="1">
      <alignment horizontal="center" shrinkToFit="0" vertical="center" wrapText="0"/>
    </xf>
    <xf borderId="46" fillId="0" fontId="1" numFmtId="0" xfId="0" applyAlignment="1" applyBorder="1" applyFont="1">
      <alignment horizontal="center" shrinkToFit="0" vertical="bottom" wrapText="0"/>
    </xf>
    <xf borderId="46" fillId="0" fontId="3" numFmtId="0" xfId="0" applyBorder="1" applyFont="1"/>
    <xf borderId="47" fillId="0" fontId="3" numFmtId="0" xfId="0" applyBorder="1" applyFont="1"/>
    <xf borderId="48" fillId="4" fontId="6" numFmtId="4" xfId="0" applyAlignment="1" applyBorder="1" applyFont="1" applyNumberFormat="1">
      <alignment horizontal="center" shrinkToFit="0" vertical="center" wrapText="0"/>
    </xf>
    <xf borderId="48" fillId="4" fontId="5" numFmtId="4" xfId="0" applyAlignment="1" applyBorder="1" applyFont="1" applyNumberFormat="1">
      <alignment horizontal="center" shrinkToFit="0" vertical="center" wrapText="0"/>
    </xf>
    <xf borderId="49" fillId="0" fontId="3" numFmtId="0" xfId="0" applyBorder="1" applyFont="1"/>
    <xf borderId="41" fillId="0" fontId="4" numFmtId="0" xfId="0" applyAlignment="1" applyBorder="1" applyFont="1">
      <alignment horizontal="center" shrinkToFit="0" vertical="center" wrapText="1"/>
    </xf>
    <xf borderId="50" fillId="0" fontId="3" numFmtId="0" xfId="0" applyBorder="1" applyFont="1"/>
    <xf borderId="6" fillId="0" fontId="6" numFmtId="0" xfId="0" applyAlignment="1" applyBorder="1" applyFont="1">
      <alignment horizontal="center" shrinkToFit="0" vertical="bottom" wrapText="0"/>
    </xf>
    <xf borderId="51" fillId="0" fontId="4" numFmtId="0" xfId="0" applyAlignment="1" applyBorder="1" applyFont="1">
      <alignment horizontal="center" shrinkToFit="0" vertical="center" wrapText="1"/>
    </xf>
    <xf borderId="51" fillId="0" fontId="11" numFmtId="0" xfId="0" applyAlignment="1" applyBorder="1" applyFont="1">
      <alignment horizontal="center" shrinkToFit="0" vertical="center" wrapText="1"/>
    </xf>
    <xf borderId="52" fillId="0" fontId="3" numFmtId="0" xfId="0" applyBorder="1" applyFont="1"/>
    <xf borderId="16" fillId="0" fontId="7" numFmtId="0" xfId="0" applyAlignment="1" applyBorder="1" applyFont="1">
      <alignment horizontal="right" shrinkToFit="0" vertical="center" wrapText="0"/>
    </xf>
    <xf borderId="16" fillId="0" fontId="1" numFmtId="0" xfId="0" applyAlignment="1" applyBorder="1" applyFont="1">
      <alignment horizontal="right" shrinkToFit="0" vertical="center" wrapText="0"/>
    </xf>
    <xf borderId="16" fillId="0" fontId="4" numFmtId="0" xfId="0" applyAlignment="1" applyBorder="1" applyFont="1">
      <alignment horizontal="center" shrinkToFit="0" vertical="center" wrapText="0"/>
    </xf>
    <xf borderId="16" fillId="0" fontId="6" numFmtId="0" xfId="0" applyAlignment="1" applyBorder="1" applyFont="1">
      <alignment horizontal="center" shrinkToFit="0" vertical="center" wrapText="0"/>
    </xf>
    <xf borderId="13" fillId="4" fontId="12" numFmtId="4" xfId="0" applyAlignment="1" applyBorder="1" applyFont="1" applyNumberFormat="1">
      <alignment horizontal="center" shrinkToFit="0" vertical="center" wrapText="0"/>
    </xf>
    <xf borderId="53" fillId="0" fontId="3" numFmtId="0" xfId="0" applyBorder="1" applyFont="1"/>
    <xf borderId="54" fillId="0" fontId="11" numFmtId="0" xfId="0" applyAlignment="1" applyBorder="1" applyFont="1">
      <alignment horizontal="center" shrinkToFit="0" vertical="center" wrapText="1"/>
    </xf>
    <xf borderId="13" fillId="4" fontId="13" numFmtId="4" xfId="0" applyAlignment="1" applyBorder="1" applyFont="1" applyNumberFormat="1">
      <alignment horizontal="center" shrinkToFit="0" vertical="center" wrapText="0"/>
    </xf>
    <xf borderId="16" fillId="0" fontId="9" numFmtId="0" xfId="0" applyAlignment="1" applyBorder="1" applyFont="1">
      <alignment horizontal="center" shrinkToFit="0" vertical="center" wrapText="0"/>
    </xf>
    <xf borderId="54" fillId="0" fontId="4" numFmtId="0" xfId="0" applyAlignment="1" applyBorder="1" applyFont="1">
      <alignment horizontal="center" shrinkToFit="0" vertical="center" wrapText="1"/>
    </xf>
    <xf borderId="13" fillId="4" fontId="14" numFmtId="4" xfId="0" applyAlignment="1" applyBorder="1" applyFont="1" applyNumberFormat="1">
      <alignment horizontal="center" shrinkToFit="0" vertical="center" wrapText="0"/>
    </xf>
    <xf borderId="16" fillId="0" fontId="1" numFmtId="0" xfId="0" applyAlignment="1" applyBorder="1" applyFont="1">
      <alignment horizontal="center" shrinkToFit="0" vertical="center" wrapText="0"/>
    </xf>
    <xf borderId="55" fillId="0" fontId="6" numFmtId="0" xfId="0" applyAlignment="1" applyBorder="1" applyFont="1">
      <alignment horizontal="center" shrinkToFit="0" vertical="center" wrapText="1"/>
    </xf>
    <xf borderId="16" fillId="0" fontId="8" numFmtId="0" xfId="0" applyAlignment="1" applyBorder="1" applyFont="1">
      <alignment horizontal="center" shrinkToFit="0" vertical="center" wrapText="0"/>
    </xf>
    <xf borderId="13" fillId="4" fontId="15" numFmtId="4" xfId="0" applyAlignment="1" applyBorder="1" applyFont="1" applyNumberFormat="1">
      <alignment horizontal="center" shrinkToFit="0" vertical="center" wrapText="0"/>
    </xf>
    <xf borderId="55" fillId="0" fontId="5" numFmtId="0" xfId="0" applyAlignment="1" applyBorder="1" applyFont="1">
      <alignment horizontal="center" shrinkToFit="0" vertical="center" wrapText="1"/>
    </xf>
    <xf borderId="16" fillId="4" fontId="16" numFmtId="4" xfId="0" applyAlignment="1" applyBorder="1" applyFont="1" applyNumberFormat="1">
      <alignment horizontal="center" shrinkToFit="0" vertical="center" wrapText="0"/>
    </xf>
    <xf borderId="16" fillId="0" fontId="9" numFmtId="0" xfId="0" applyAlignment="1" applyBorder="1" applyFont="1">
      <alignment horizontal="right" shrinkToFit="0" vertical="center" wrapText="0"/>
    </xf>
    <xf borderId="56" fillId="0" fontId="3" numFmtId="0" xfId="0" applyBorder="1" applyFont="1"/>
    <xf borderId="16" fillId="0" fontId="5" numFmtId="0" xfId="0" applyAlignment="1" applyBorder="1" applyFont="1">
      <alignment horizontal="center" shrinkToFit="0" vertical="center" wrapText="0"/>
    </xf>
    <xf borderId="57" fillId="0" fontId="3" numFmtId="0" xfId="0" applyBorder="1" applyFont="1"/>
    <xf borderId="48" fillId="0" fontId="7" numFmtId="0" xfId="0" applyAlignment="1" applyBorder="1" applyFont="1">
      <alignment horizontal="right" shrinkToFit="0" vertical="center" wrapText="0"/>
    </xf>
    <xf borderId="48" fillId="0" fontId="4" numFmtId="0" xfId="0" applyAlignment="1" applyBorder="1" applyFont="1">
      <alignment horizontal="center" shrinkToFit="0" vertical="center" wrapText="0"/>
    </xf>
    <xf borderId="48" fillId="4" fontId="12" numFmtId="4" xfId="0" applyAlignment="1" applyBorder="1" applyFont="1" applyNumberFormat="1">
      <alignment horizontal="center" shrinkToFit="0" vertical="center" wrapText="0"/>
    </xf>
    <xf borderId="48" fillId="0" fontId="1" numFmtId="0" xfId="0" applyAlignment="1" applyBorder="1" applyFont="1">
      <alignment horizontal="right" shrinkToFit="0" vertical="center" wrapText="0"/>
    </xf>
    <xf borderId="58" fillId="0" fontId="3" numFmtId="0" xfId="0" applyBorder="1" applyFont="1"/>
    <xf borderId="48" fillId="0" fontId="6" numFmtId="0" xfId="0" applyAlignment="1" applyBorder="1" applyFont="1">
      <alignment horizontal="center" shrinkToFit="0" vertical="center" wrapText="0"/>
    </xf>
    <xf borderId="59" fillId="0" fontId="3" numFmtId="0" xfId="0" applyBorder="1" applyFont="1"/>
    <xf borderId="48" fillId="4" fontId="13" numFmtId="4" xfId="0" applyAlignment="1" applyBorder="1" applyFont="1" applyNumberFormat="1">
      <alignment horizontal="center" shrinkToFit="0" vertical="center" wrapText="0"/>
    </xf>
    <xf borderId="48" fillId="0" fontId="9" numFmtId="0" xfId="0" applyAlignment="1" applyBorder="1" applyFont="1">
      <alignment horizontal="center" shrinkToFit="0" vertical="center" wrapText="0"/>
    </xf>
    <xf borderId="48" fillId="4" fontId="14" numFmtId="4" xfId="0" applyAlignment="1" applyBorder="1" applyFont="1" applyNumberFormat="1">
      <alignment horizontal="center" shrinkToFit="0" vertical="center" wrapText="0"/>
    </xf>
    <xf borderId="48" fillId="0" fontId="1" numFmtId="0" xfId="0" applyAlignment="1" applyBorder="1" applyFont="1">
      <alignment horizontal="center" shrinkToFit="0" vertical="center" wrapText="0"/>
    </xf>
    <xf borderId="60" fillId="0" fontId="3" numFmtId="0" xfId="0" applyBorder="1" applyFont="1"/>
    <xf borderId="48" fillId="0" fontId="8" numFmtId="0" xfId="0" applyAlignment="1" applyBorder="1" applyFont="1">
      <alignment horizontal="center" shrinkToFit="0" vertical="center" wrapText="0"/>
    </xf>
    <xf borderId="48" fillId="4" fontId="15" numFmtId="4" xfId="0" applyAlignment="1" applyBorder="1" applyFont="1" applyNumberFormat="1">
      <alignment horizontal="center" shrinkToFit="0" vertical="center" wrapText="0"/>
    </xf>
    <xf borderId="48" fillId="4" fontId="16" numFmtId="4" xfId="0" applyAlignment="1" applyBorder="1" applyFont="1" applyNumberFormat="1">
      <alignment horizontal="center" shrinkToFit="0" vertical="center" wrapText="0"/>
    </xf>
    <xf borderId="48" fillId="0" fontId="9" numFmtId="0" xfId="0" applyAlignment="1" applyBorder="1" applyFont="1">
      <alignment horizontal="right" shrinkToFit="0" vertical="center" wrapText="0"/>
    </xf>
    <xf borderId="1" fillId="0" fontId="4" numFmtId="0" xfId="0" applyAlignment="1" applyBorder="1" applyFont="1">
      <alignment horizontal="center" shrinkToFit="0" vertical="center" wrapText="1"/>
    </xf>
    <xf borderId="48" fillId="0" fontId="5" numFmtId="0" xfId="0" applyAlignment="1" applyBorder="1" applyFont="1">
      <alignment horizontal="center" shrinkToFit="0" vertical="center" wrapText="0"/>
    </xf>
    <xf borderId="51" fillId="0" fontId="7" numFmtId="0" xfId="0" applyAlignment="1" applyBorder="1" applyFont="1">
      <alignment horizontal="center" shrinkToFit="0" vertical="center" wrapText="1"/>
    </xf>
    <xf borderId="61" fillId="0" fontId="3" numFmtId="0" xfId="0" applyBorder="1" applyFont="1"/>
    <xf borderId="62" fillId="0" fontId="3" numFmtId="0" xfId="0" applyBorder="1" applyFont="1"/>
    <xf borderId="63" fillId="0" fontId="2" numFmtId="0" xfId="0" applyAlignment="1" applyBorder="1" applyFont="1">
      <alignment horizontal="center" shrinkToFit="0" vertical="center" wrapText="1"/>
    </xf>
    <xf borderId="64" fillId="0" fontId="3" numFmtId="0" xfId="0" applyBorder="1" applyFont="1"/>
    <xf borderId="65" fillId="0" fontId="3" numFmtId="0" xfId="0" applyBorder="1" applyFont="1"/>
    <xf borderId="66" fillId="0" fontId="2" numFmtId="0" xfId="0" applyAlignment="1" applyBorder="1" applyFont="1">
      <alignment horizontal="center" shrinkToFit="0" vertical="center" wrapText="0"/>
    </xf>
    <xf borderId="67" fillId="0" fontId="2" numFmtId="0" xfId="0" applyAlignment="1" applyBorder="1" applyFont="1">
      <alignment horizontal="center" shrinkToFit="0" vertical="center" wrapText="0"/>
    </xf>
    <xf borderId="68" fillId="0" fontId="3" numFmtId="0" xfId="0" applyBorder="1" applyFont="1"/>
    <xf borderId="69" fillId="0" fontId="3" numFmtId="0" xfId="0" applyBorder="1" applyFont="1"/>
    <xf borderId="70" fillId="0" fontId="17" numFmtId="0" xfId="0" applyAlignment="1" applyBorder="1" applyFont="1">
      <alignment horizontal="center" shrinkToFit="0" vertical="center" wrapText="1"/>
    </xf>
    <xf borderId="71" fillId="0" fontId="3" numFmtId="0" xfId="0" applyBorder="1" applyFont="1"/>
    <xf borderId="72" fillId="0" fontId="3" numFmtId="0" xfId="0" applyBorder="1" applyFont="1"/>
    <xf borderId="73" fillId="0" fontId="3" numFmtId="0" xfId="0" applyBorder="1" applyFont="1"/>
    <xf borderId="74" fillId="0" fontId="3" numFmtId="0" xfId="0" applyBorder="1" applyFont="1"/>
    <xf borderId="75" fillId="0" fontId="3" numFmtId="0" xfId="0" applyBorder="1" applyFont="1"/>
    <xf borderId="76" fillId="0" fontId="3" numFmtId="0" xfId="0" applyBorder="1" applyFont="1"/>
    <xf borderId="77" fillId="2" fontId="18" numFmtId="0" xfId="0" applyAlignment="1" applyBorder="1" applyFont="1">
      <alignment horizontal="center" readingOrder="0" shrinkToFit="0" vertical="center" wrapText="1"/>
    </xf>
    <xf borderId="78" fillId="0" fontId="3" numFmtId="0" xfId="0" applyBorder="1" applyFont="1"/>
    <xf borderId="79" fillId="0" fontId="3" numFmtId="0" xfId="0" applyBorder="1" applyFont="1"/>
    <xf borderId="80" fillId="0" fontId="3" numFmtId="0" xfId="0" applyBorder="1" applyFont="1"/>
    <xf borderId="81" fillId="0" fontId="6" numFmtId="0" xfId="0" applyAlignment="1" applyBorder="1" applyFont="1">
      <alignment horizontal="center" shrinkToFit="0" textRotation="90" vertical="center" wrapText="0"/>
    </xf>
    <xf borderId="82" fillId="0" fontId="3" numFmtId="0" xfId="0" applyBorder="1" applyFont="1"/>
    <xf borderId="83" fillId="0" fontId="5" numFmtId="0" xfId="0" applyAlignment="1" applyBorder="1" applyFont="1">
      <alignment horizontal="center" shrinkToFit="0" vertical="center" wrapText="0"/>
    </xf>
    <xf borderId="84" fillId="0" fontId="3" numFmtId="0" xfId="0" applyBorder="1" applyFont="1"/>
    <xf borderId="85" fillId="0" fontId="3" numFmtId="0" xfId="0" applyBorder="1" applyFont="1"/>
    <xf borderId="86" fillId="0" fontId="17" numFmtId="0" xfId="0" applyAlignment="1" applyBorder="1" applyFont="1">
      <alignment horizontal="center" shrinkToFit="0" textRotation="90" vertical="center" wrapText="1"/>
    </xf>
    <xf borderId="83" fillId="0" fontId="5" numFmtId="0" xfId="0" applyAlignment="1" applyBorder="1" applyFont="1">
      <alignment horizontal="center" shrinkToFit="0" vertical="center" wrapText="1"/>
    </xf>
    <xf borderId="87" fillId="0" fontId="1" numFmtId="0" xfId="0" applyAlignment="1" applyBorder="1" applyFont="1">
      <alignment horizontal="center" shrinkToFit="0" textRotation="90" vertical="center" wrapText="1"/>
    </xf>
    <xf borderId="83" fillId="0" fontId="19" numFmtId="0" xfId="0" applyAlignment="1" applyBorder="1" applyFont="1">
      <alignment horizontal="center" shrinkToFit="0" vertical="center" wrapText="1"/>
    </xf>
    <xf borderId="88" fillId="0" fontId="3" numFmtId="0" xfId="0" applyBorder="1" applyFont="1"/>
    <xf borderId="89" fillId="0" fontId="1" numFmtId="0" xfId="0" applyAlignment="1" applyBorder="1" applyFont="1">
      <alignment horizontal="center" shrinkToFit="0" vertical="center" wrapText="1"/>
    </xf>
    <xf borderId="90" fillId="0" fontId="4" numFmtId="0" xfId="0" applyAlignment="1" applyBorder="1" applyFont="1">
      <alignment horizontal="center" shrinkToFit="0" vertical="center" wrapText="1"/>
    </xf>
    <xf borderId="0" fillId="0" fontId="17" numFmtId="0" xfId="0" applyAlignment="1" applyFont="1">
      <alignment horizontal="center" shrinkToFit="0" vertical="center" wrapText="1"/>
    </xf>
    <xf borderId="91" fillId="0" fontId="8" numFmtId="0" xfId="0" applyAlignment="1" applyBorder="1" applyFont="1">
      <alignment horizontal="center" shrinkToFit="0" vertical="center" wrapText="1"/>
    </xf>
    <xf borderId="92" fillId="0" fontId="3" numFmtId="0" xfId="0" applyBorder="1" applyFont="1"/>
    <xf borderId="93" fillId="0" fontId="3" numFmtId="0" xfId="0" applyBorder="1" applyFont="1"/>
    <xf borderId="94" fillId="0" fontId="3" numFmtId="0" xfId="0" applyBorder="1" applyFont="1"/>
    <xf borderId="95" fillId="4" fontId="2" numFmtId="0" xfId="0" applyAlignment="1" applyBorder="1" applyFont="1">
      <alignment horizontal="center" readingOrder="0" shrinkToFit="0" vertical="center" wrapText="1"/>
    </xf>
    <xf borderId="96" fillId="5" fontId="20" numFmtId="0" xfId="0" applyAlignment="1" applyBorder="1" applyFill="1" applyFont="1">
      <alignment horizontal="center" shrinkToFit="0" vertical="center" wrapText="0"/>
    </xf>
    <xf borderId="97" fillId="0" fontId="3" numFmtId="0" xfId="0" applyBorder="1" applyFont="1"/>
    <xf borderId="98" fillId="0" fontId="8" numFmtId="0" xfId="0" applyAlignment="1" applyBorder="1" applyFont="1">
      <alignment horizontal="center" shrinkToFit="0" vertical="center" wrapText="0"/>
    </xf>
    <xf borderId="99" fillId="0" fontId="3" numFmtId="0" xfId="0" applyBorder="1" applyFont="1"/>
    <xf borderId="100" fillId="0" fontId="9" numFmtId="0" xfId="0" applyAlignment="1" applyBorder="1" applyFont="1">
      <alignment horizontal="center" shrinkToFit="0" vertical="center" wrapText="1"/>
    </xf>
    <xf borderId="101" fillId="0" fontId="3" numFmtId="0" xfId="0" applyBorder="1" applyFont="1"/>
    <xf borderId="89" fillId="0" fontId="3" numFmtId="0" xfId="0" applyBorder="1" applyFont="1"/>
    <xf borderId="100" fillId="4" fontId="9" numFmtId="164" xfId="0" applyAlignment="1" applyBorder="1" applyFont="1" applyNumberFormat="1">
      <alignment horizontal="center" readingOrder="0" shrinkToFit="0" vertical="center" wrapText="0"/>
    </xf>
    <xf borderId="102" fillId="0" fontId="3" numFmtId="0" xfId="0" applyBorder="1" applyFont="1"/>
    <xf borderId="100" fillId="4" fontId="8" numFmtId="0" xfId="0" applyAlignment="1" applyBorder="1" applyFont="1">
      <alignment horizontal="center" readingOrder="0" shrinkToFit="0" vertical="center" wrapText="0"/>
    </xf>
    <xf borderId="103" fillId="0" fontId="3" numFmtId="0" xfId="0" applyBorder="1" applyFont="1"/>
    <xf borderId="104" fillId="4" fontId="21" numFmtId="0" xfId="0" applyAlignment="1" applyBorder="1" applyFont="1">
      <alignment horizontal="center" shrinkToFit="0" vertical="center" wrapText="1"/>
    </xf>
    <xf borderId="105" fillId="0" fontId="3" numFmtId="0" xfId="0" applyBorder="1" applyFont="1"/>
    <xf borderId="106" fillId="0" fontId="3" numFmtId="0" xfId="0" applyBorder="1" applyFont="1"/>
    <xf borderId="107" fillId="0" fontId="3" numFmtId="0" xfId="0" applyBorder="1" applyFont="1"/>
    <xf borderId="108" fillId="0" fontId="3" numFmtId="0" xfId="0" applyBorder="1" applyFont="1"/>
    <xf borderId="109" fillId="0" fontId="3" numFmtId="0" xfId="0" applyBorder="1" applyFont="1"/>
    <xf borderId="110" fillId="0" fontId="3" numFmtId="0" xfId="0" applyBorder="1" applyFont="1"/>
    <xf borderId="111" fillId="0" fontId="3" numFmtId="0" xfId="0" applyBorder="1" applyFont="1"/>
    <xf borderId="112" fillId="0" fontId="3" numFmtId="0" xfId="0" applyBorder="1" applyFont="1"/>
    <xf borderId="113" fillId="0" fontId="3" numFmtId="0" xfId="0" applyBorder="1" applyFont="1"/>
    <xf borderId="114" fillId="0" fontId="2" numFmtId="0" xfId="0" applyAlignment="1" applyBorder="1" applyFont="1">
      <alignment horizontal="center" shrinkToFit="0" vertical="center" wrapText="0"/>
    </xf>
    <xf borderId="115" fillId="0" fontId="3" numFmtId="0" xfId="0" applyBorder="1" applyFont="1"/>
    <xf borderId="95" fillId="0" fontId="7" numFmtId="0" xfId="0" applyAlignment="1" applyBorder="1" applyFont="1">
      <alignment horizontal="left" shrinkToFit="0" vertical="center" wrapText="1"/>
    </xf>
    <xf borderId="87" fillId="0" fontId="8" numFmtId="0" xfId="0" applyAlignment="1" applyBorder="1" applyFont="1">
      <alignment horizontal="center" shrinkToFit="0" textRotation="90" vertical="center" wrapText="1"/>
    </xf>
    <xf borderId="77" fillId="0" fontId="2" numFmtId="0" xfId="0" applyAlignment="1" applyBorder="1" applyFont="1">
      <alignment horizontal="center" shrinkToFit="0" vertical="center" wrapText="1"/>
    </xf>
    <xf borderId="116" fillId="0" fontId="7" numFmtId="0" xfId="0" applyAlignment="1" applyBorder="1" applyFont="1">
      <alignment horizontal="center" shrinkToFit="0" vertical="top" wrapText="1"/>
    </xf>
    <xf borderId="117" fillId="0" fontId="3" numFmtId="0" xfId="0" applyBorder="1" applyFont="1"/>
    <xf borderId="118" fillId="0" fontId="8" numFmtId="0" xfId="0" applyAlignment="1" applyBorder="1" applyFont="1">
      <alignment horizontal="center" shrinkToFit="0" vertical="center" wrapText="0"/>
    </xf>
    <xf borderId="62" fillId="0" fontId="9" numFmtId="0" xfId="0" applyAlignment="1" applyBorder="1" applyFont="1">
      <alignment horizontal="center" shrinkToFit="0" textRotation="90" vertical="center" wrapText="1"/>
    </xf>
    <xf borderId="95" fillId="0" fontId="9" numFmtId="0" xfId="0" applyAlignment="1" applyBorder="1" applyFont="1">
      <alignment horizontal="center" shrinkToFit="0" vertical="center" wrapText="1"/>
    </xf>
    <xf borderId="63" fillId="0" fontId="5" numFmtId="0" xfId="0" applyAlignment="1" applyBorder="1" applyFont="1">
      <alignment horizontal="center" shrinkToFit="0" textRotation="91" vertical="center" wrapText="1"/>
    </xf>
    <xf borderId="119" fillId="0" fontId="3" numFmtId="0" xfId="0" applyBorder="1" applyFont="1"/>
    <xf borderId="95" fillId="4" fontId="9" numFmtId="164" xfId="0" applyAlignment="1" applyBorder="1" applyFont="1" applyNumberFormat="1">
      <alignment horizontal="center" readingOrder="0" shrinkToFit="0" vertical="center" wrapText="0"/>
    </xf>
    <xf borderId="119" fillId="0" fontId="5" numFmtId="0" xfId="0" applyAlignment="1" applyBorder="1" applyFont="1">
      <alignment horizontal="center" shrinkToFit="0" vertical="center" wrapText="0"/>
    </xf>
    <xf borderId="95" fillId="4" fontId="8" numFmtId="0" xfId="0" applyAlignment="1" applyBorder="1" applyFont="1">
      <alignment horizontal="center" readingOrder="0" shrinkToFit="0" vertical="center" wrapText="0"/>
    </xf>
    <xf borderId="120" fillId="0" fontId="3" numFmtId="0" xfId="0" applyBorder="1" applyFont="1"/>
    <xf borderId="121" fillId="6" fontId="8" numFmtId="2" xfId="0" applyAlignment="1" applyBorder="1" applyFill="1" applyFont="1" applyNumberFormat="1">
      <alignment horizontal="center" shrinkToFit="0" vertical="center" wrapText="0"/>
    </xf>
    <xf borderId="122" fillId="0" fontId="3" numFmtId="0" xfId="0" applyBorder="1" applyFont="1"/>
    <xf borderId="123" fillId="0" fontId="3" numFmtId="0" xfId="0" applyBorder="1" applyFont="1"/>
    <xf borderId="77" fillId="0" fontId="5" numFmtId="0" xfId="0" applyAlignment="1" applyBorder="1" applyFont="1">
      <alignment horizontal="center" shrinkToFit="0" textRotation="91" vertical="center" wrapText="1"/>
    </xf>
    <xf borderId="95" fillId="0" fontId="8" numFmtId="0" xfId="0" applyAlignment="1" applyBorder="1" applyFont="1">
      <alignment horizontal="left" shrinkToFit="0" vertical="center" wrapText="1"/>
    </xf>
    <xf borderId="124" fillId="0" fontId="3" numFmtId="0" xfId="0" applyBorder="1" applyFont="1"/>
    <xf borderId="124" fillId="0" fontId="5" numFmtId="0" xfId="0" applyAlignment="1" applyBorder="1" applyFont="1">
      <alignment horizontal="center" shrinkToFit="0" vertical="center" wrapText="0"/>
    </xf>
    <xf borderId="125" fillId="6" fontId="8" numFmtId="2" xfId="0" applyAlignment="1" applyBorder="1" applyFont="1" applyNumberFormat="1">
      <alignment horizontal="center" shrinkToFit="0" vertical="center" wrapText="0"/>
    </xf>
    <xf borderId="77" fillId="0" fontId="8" numFmtId="0" xfId="0" applyAlignment="1" applyBorder="1" applyFont="1">
      <alignment horizontal="right" shrinkToFit="0" vertical="center" wrapText="0"/>
    </xf>
    <xf borderId="95" fillId="4" fontId="9" numFmtId="164" xfId="0" applyAlignment="1" applyBorder="1" applyFont="1" applyNumberFormat="1">
      <alignment horizontal="center" shrinkToFit="0" vertical="center" wrapText="0"/>
    </xf>
    <xf borderId="95" fillId="4" fontId="8" numFmtId="0" xfId="0" applyAlignment="1" applyBorder="1" applyFont="1">
      <alignment horizontal="center" shrinkToFit="0" vertical="center" wrapText="0"/>
    </xf>
    <xf borderId="125" fillId="7" fontId="22" numFmtId="10" xfId="0" applyAlignment="1" applyBorder="1" applyFill="1" applyFont="1" applyNumberFormat="1">
      <alignment horizontal="center" shrinkToFit="0" vertical="center" wrapText="0"/>
    </xf>
    <xf borderId="126" fillId="0" fontId="3" numFmtId="0" xfId="0" applyBorder="1" applyFont="1"/>
    <xf borderId="77" fillId="2" fontId="18" numFmtId="0" xfId="0" applyAlignment="1" applyBorder="1" applyFont="1">
      <alignment horizontal="center" shrinkToFit="0" vertical="center" wrapText="1"/>
    </xf>
    <xf borderId="95" fillId="0" fontId="8" numFmtId="0" xfId="0" applyAlignment="1" applyBorder="1" applyFont="1">
      <alignment horizontal="right" shrinkToFit="0" vertical="center" wrapText="0"/>
    </xf>
    <xf borderId="127" fillId="5" fontId="18" numFmtId="0" xfId="0" applyAlignment="1" applyBorder="1" applyFont="1">
      <alignment horizontal="center" shrinkToFit="0" vertical="center" wrapText="0"/>
    </xf>
    <xf borderId="4" fillId="0" fontId="18" numFmtId="0" xfId="0" applyAlignment="1" applyBorder="1" applyFont="1">
      <alignment horizontal="center" shrinkToFit="0" textRotation="90" vertical="center" wrapText="1"/>
    </xf>
    <xf borderId="87" fillId="0" fontId="23" numFmtId="0" xfId="0" applyAlignment="1" applyBorder="1" applyFont="1">
      <alignment horizontal="center" shrinkToFit="0" textRotation="90" vertical="center" wrapText="1"/>
    </xf>
    <xf borderId="116" fillId="0" fontId="2" numFmtId="0" xfId="0" applyAlignment="1" applyBorder="1" applyFont="1">
      <alignment horizontal="center" shrinkToFit="0" vertical="top" wrapText="1"/>
    </xf>
    <xf borderId="63" fillId="0" fontId="2" numFmtId="0" xfId="0" applyAlignment="1" applyBorder="1" applyFont="1">
      <alignment horizontal="center" shrinkToFit="0" textRotation="91" vertical="center" wrapText="1"/>
    </xf>
    <xf borderId="119" fillId="0" fontId="17" numFmtId="0" xfId="0" applyAlignment="1" applyBorder="1" applyFont="1">
      <alignment horizontal="center" shrinkToFit="0" vertical="center" wrapText="0"/>
    </xf>
    <xf borderId="121" fillId="6" fontId="8" numFmtId="4" xfId="0" applyAlignment="1" applyBorder="1" applyFont="1" applyNumberFormat="1">
      <alignment horizontal="center" shrinkToFit="0" vertical="center" wrapText="0"/>
    </xf>
    <xf borderId="4" fillId="0" fontId="3" numFmtId="0" xfId="0" applyBorder="1" applyFont="1"/>
    <xf borderId="77" fillId="0" fontId="2" numFmtId="0" xfId="0" applyAlignment="1" applyBorder="1" applyFont="1">
      <alignment horizontal="center" shrinkToFit="0" textRotation="91" vertical="center" wrapText="1"/>
    </xf>
    <xf borderId="124" fillId="0" fontId="17" numFmtId="0" xfId="0" applyAlignment="1" applyBorder="1" applyFont="1">
      <alignment horizontal="center" shrinkToFit="0" vertical="center" wrapText="0"/>
    </xf>
    <xf borderId="125" fillId="6" fontId="8" numFmtId="4" xfId="0" applyAlignment="1" applyBorder="1" applyFont="1" applyNumberFormat="1">
      <alignment horizontal="center" shrinkToFit="0" vertical="center" wrapText="0"/>
    </xf>
    <xf borderId="89" fillId="0" fontId="7" numFmtId="0" xfId="0" applyAlignment="1" applyBorder="1" applyFont="1">
      <alignment horizontal="left" shrinkToFit="0" vertical="top" wrapText="1"/>
    </xf>
    <xf borderId="54" fillId="0" fontId="1" numFmtId="0" xfId="0" applyAlignment="1" applyBorder="1" applyFont="1">
      <alignment horizontal="center" shrinkToFit="0" textRotation="90" vertical="center" wrapText="1"/>
    </xf>
    <xf borderId="61" fillId="0" fontId="1" numFmtId="0" xfId="0" applyAlignment="1" applyBorder="1" applyFont="1">
      <alignment horizontal="center" shrinkToFit="0" vertical="center" wrapText="0"/>
    </xf>
    <xf borderId="61" fillId="0" fontId="1" numFmtId="0" xfId="0" applyAlignment="1" applyBorder="1" applyFont="1">
      <alignment shrinkToFit="0" vertical="center" wrapText="0"/>
    </xf>
    <xf borderId="106" fillId="0" fontId="1" numFmtId="0" xfId="0" applyAlignment="1" applyBorder="1" applyFont="1">
      <alignment shrinkToFit="0" vertical="center" wrapText="0"/>
    </xf>
    <xf borderId="95" fillId="0" fontId="8" numFmtId="0" xfId="0" applyAlignment="1" applyBorder="1" applyFont="1">
      <alignment horizontal="center" shrinkToFit="0" vertical="center" wrapText="1"/>
    </xf>
    <xf borderId="95" fillId="0" fontId="23" numFmtId="0" xfId="0" applyAlignment="1" applyBorder="1" applyFont="1">
      <alignment horizontal="center" shrinkToFit="0" vertical="center" wrapText="0"/>
    </xf>
    <xf borderId="128" fillId="7" fontId="22" numFmtId="10" xfId="0" applyAlignment="1" applyBorder="1" applyFont="1" applyNumberFormat="1">
      <alignment horizontal="center" shrinkToFit="0" vertical="center" wrapText="0"/>
    </xf>
    <xf borderId="129" fillId="0" fontId="3" numFmtId="0" xfId="0" applyBorder="1" applyFont="1"/>
    <xf borderId="130" fillId="0" fontId="3" numFmtId="0" xfId="0" applyBorder="1" applyFont="1"/>
    <xf borderId="131" fillId="0" fontId="3" numFmtId="0" xfId="0" applyBorder="1" applyFont="1"/>
    <xf borderId="0" fillId="0" fontId="1" numFmtId="0" xfId="0" applyAlignment="1" applyFont="1">
      <alignment horizontal="center" shrinkToFit="0" vertical="center" wrapText="0"/>
    </xf>
    <xf borderId="95" fillId="2" fontId="18" numFmtId="0" xfId="0" applyAlignment="1" applyBorder="1" applyFont="1">
      <alignment horizontal="center" readingOrder="0" shrinkToFit="0" vertical="center" wrapText="1"/>
    </xf>
    <xf borderId="92" fillId="0" fontId="1" numFmtId="0" xfId="0" applyAlignment="1" applyBorder="1" applyFont="1">
      <alignment shrinkToFit="0" vertical="center" wrapText="0"/>
    </xf>
    <xf borderId="132" fillId="0" fontId="3" numFmtId="0" xfId="0" applyBorder="1" applyFont="1"/>
    <xf borderId="133" fillId="0" fontId="3" numFmtId="0" xfId="0" applyBorder="1" applyFont="1"/>
    <xf borderId="134" fillId="0" fontId="3" numFmtId="0" xfId="0" applyBorder="1" applyFont="1"/>
    <xf borderId="135" fillId="0" fontId="3" numFmtId="0" xfId="0" applyBorder="1" applyFont="1"/>
    <xf borderId="116" fillId="0" fontId="17" numFmtId="0" xfId="0" applyAlignment="1" applyBorder="1" applyFont="1">
      <alignment horizontal="center" shrinkToFit="0" vertical="center" wrapText="0"/>
    </xf>
    <xf borderId="136" fillId="0" fontId="3" numFmtId="0" xfId="0" applyBorder="1" applyFont="1"/>
    <xf borderId="137" fillId="0" fontId="3" numFmtId="0" xfId="0" applyBorder="1" applyFont="1"/>
    <xf borderId="61" fillId="0" fontId="24" numFmtId="164" xfId="0" applyAlignment="1" applyBorder="1" applyFont="1" applyNumberFormat="1">
      <alignment horizontal="center" shrinkToFit="0" vertical="center" wrapText="0"/>
    </xf>
    <xf borderId="138" fillId="0" fontId="3" numFmtId="0" xfId="0" applyBorder="1" applyFont="1"/>
    <xf borderId="139" fillId="0" fontId="3" numFmtId="0" xfId="0" applyBorder="1" applyFont="1"/>
    <xf borderId="61" fillId="0" fontId="23" numFmtId="0" xfId="0" applyAlignment="1" applyBorder="1" applyFont="1">
      <alignment horizontal="center" shrinkToFit="0" vertical="center" wrapText="0"/>
    </xf>
    <xf borderId="138" fillId="0" fontId="1" numFmtId="0" xfId="0" applyAlignment="1" applyBorder="1" applyFont="1">
      <alignment horizontal="center" shrinkToFit="0" vertical="center" wrapText="0"/>
    </xf>
    <xf borderId="138" fillId="0" fontId="1" numFmtId="0" xfId="0" applyAlignment="1" applyBorder="1" applyFont="1">
      <alignment shrinkToFit="0" vertical="center" wrapText="0"/>
    </xf>
    <xf borderId="140" fillId="0" fontId="3" numFmtId="0" xfId="0" applyBorder="1" applyFont="1"/>
    <xf borderId="141" fillId="0" fontId="1" numFmtId="0" xfId="0" applyAlignment="1" applyBorder="1" applyFont="1">
      <alignment shrinkToFit="0" vertical="center" wrapText="0"/>
    </xf>
    <xf borderId="142" fillId="0" fontId="3" numFmtId="0" xfId="0" applyBorder="1" applyFont="1"/>
    <xf borderId="143" fillId="0" fontId="3" numFmtId="0" xfId="0" applyBorder="1" applyFont="1"/>
    <xf borderId="95" fillId="0" fontId="9" numFmtId="0" xfId="0" applyAlignment="1" applyBorder="1" applyFont="1">
      <alignment horizontal="right" shrinkToFit="0" vertical="center" wrapText="0"/>
    </xf>
    <xf borderId="144" fillId="0" fontId="3" numFmtId="0" xfId="0" applyBorder="1" applyFont="1"/>
    <xf borderId="145" fillId="0" fontId="3" numFmtId="0" xfId="0" applyBorder="1" applyFont="1"/>
    <xf borderId="4" fillId="0" fontId="25" numFmtId="0" xfId="0" applyAlignment="1" applyBorder="1" applyFont="1">
      <alignment horizontal="center" shrinkToFit="0" vertical="center" wrapText="0"/>
    </xf>
    <xf borderId="146" fillId="3" fontId="25" numFmtId="0" xfId="0" applyAlignment="1" applyBorder="1" applyFont="1">
      <alignment horizontal="center" shrinkToFit="0" vertical="center" wrapText="0"/>
    </xf>
    <xf borderId="147" fillId="0" fontId="3" numFmtId="0" xfId="0" applyBorder="1" applyFont="1"/>
    <xf borderId="148" fillId="0" fontId="3" numFmtId="0" xfId="0" applyBorder="1" applyFont="1"/>
    <xf borderId="149" fillId="0" fontId="8" numFmtId="0" xfId="0" applyAlignment="1" applyBorder="1" applyFont="1">
      <alignment horizontal="center" shrinkToFit="0" textRotation="90" vertical="center" wrapText="1"/>
    </xf>
    <xf borderId="150" fillId="0" fontId="3" numFmtId="0" xfId="0" applyBorder="1" applyFont="1"/>
    <xf borderId="147" fillId="0" fontId="9" numFmtId="0" xfId="0" applyAlignment="1" applyBorder="1" applyFont="1">
      <alignment horizontal="center" shrinkToFit="0" vertical="top" wrapText="1"/>
    </xf>
    <xf borderId="1" fillId="0" fontId="18" numFmtId="0" xfId="0" applyAlignment="1" applyBorder="1" applyFont="1">
      <alignment horizontal="center" shrinkToFit="0" vertical="top" wrapText="0"/>
    </xf>
    <xf borderId="2" fillId="0" fontId="17" numFmtId="0" xfId="0" applyAlignment="1" applyBorder="1" applyFont="1">
      <alignment horizontal="center" shrinkToFit="0" vertical="top" wrapText="0"/>
    </xf>
    <xf borderId="151" fillId="0" fontId="4" numFmtId="0" xfId="0" applyAlignment="1" applyBorder="1" applyFont="1">
      <alignment horizontal="center" shrinkToFit="0" vertical="center" wrapText="1"/>
    </xf>
    <xf borderId="0" fillId="0" fontId="1" numFmtId="0" xfId="0" applyAlignment="1" applyFont="1">
      <alignment shrinkToFit="0" vertical="top" wrapText="0"/>
    </xf>
    <xf borderId="152" fillId="0" fontId="1" numFmtId="0" xfId="0" applyAlignment="1" applyBorder="1" applyFont="1">
      <alignment horizontal="center" shrinkToFit="0" vertical="center" wrapText="0"/>
    </xf>
    <xf borderId="149" fillId="0" fontId="1" numFmtId="0" xfId="0" applyAlignment="1" applyBorder="1" applyFont="1">
      <alignment horizontal="center" shrinkToFit="0" vertical="center" wrapText="1"/>
    </xf>
    <xf borderId="153" fillId="0" fontId="1" numFmtId="0" xfId="0" applyAlignment="1" applyBorder="1" applyFont="1">
      <alignment horizontal="center" shrinkToFit="0" vertical="center" wrapText="1"/>
    </xf>
    <xf borderId="154" fillId="0" fontId="26" numFmtId="0" xfId="0" applyAlignment="1" applyBorder="1" applyFont="1">
      <alignment horizontal="left" shrinkToFit="0" vertical="top" wrapText="1"/>
    </xf>
    <xf borderId="152" fillId="0" fontId="3" numFmtId="0" xfId="0" applyBorder="1" applyFont="1"/>
    <xf borderId="155" fillId="0" fontId="3" numFmtId="0" xfId="0" applyBorder="1" applyFont="1"/>
    <xf borderId="149" fillId="0" fontId="8" numFmtId="0" xfId="0" applyAlignment="1" applyBorder="1" applyFont="1">
      <alignment horizontal="center" shrinkToFit="0" vertical="center" wrapText="0"/>
    </xf>
    <xf borderId="156" fillId="0" fontId="3" numFmtId="0" xfId="0" applyBorder="1" applyFont="1"/>
    <xf borderId="157" fillId="0" fontId="8" numFmtId="0" xfId="0" applyAlignment="1" applyBorder="1" applyFont="1">
      <alignment horizontal="center" shrinkToFit="0" vertical="center" wrapText="0"/>
    </xf>
    <xf borderId="158" fillId="0" fontId="27" numFmtId="0" xfId="0" applyAlignment="1" applyBorder="1" applyFont="1">
      <alignment horizontal="center" shrinkToFit="0" vertical="center" wrapText="1"/>
    </xf>
    <xf borderId="159" fillId="0" fontId="3" numFmtId="0" xfId="0" applyBorder="1" applyFont="1"/>
    <xf borderId="160" fillId="0" fontId="3" numFmtId="0" xfId="0" applyBorder="1" applyFont="1"/>
    <xf borderId="161" fillId="0" fontId="3" numFmtId="0" xfId="0" applyBorder="1" applyFont="1"/>
    <xf borderId="124" fillId="0" fontId="28" numFmtId="0" xfId="0" applyAlignment="1" applyBorder="1" applyFont="1">
      <alignment horizontal="center" shrinkToFit="0" vertical="center" wrapText="0"/>
    </xf>
    <xf borderId="162" fillId="0" fontId="3" numFmtId="0" xfId="0" applyBorder="1" applyFont="1"/>
    <xf borderId="163" fillId="0" fontId="3" numFmtId="0" xfId="0" applyBorder="1" applyFont="1"/>
    <xf borderId="164" fillId="0" fontId="3" numFmtId="0" xfId="0" applyBorder="1" applyFont="1"/>
    <xf borderId="85" fillId="0" fontId="1" numFmtId="0" xfId="0" applyAlignment="1" applyBorder="1" applyFont="1">
      <alignment horizontal="center" shrinkToFit="0" vertical="bottom" wrapText="0"/>
    </xf>
    <xf borderId="165" fillId="0" fontId="27" numFmtId="0" xfId="0" applyAlignment="1" applyBorder="1" applyFont="1">
      <alignment horizontal="center" shrinkToFit="0" vertical="center" wrapText="1"/>
    </xf>
    <xf borderId="166" fillId="0" fontId="3" numFmtId="0" xfId="0" applyBorder="1" applyFont="1"/>
    <xf borderId="167" fillId="0" fontId="1" numFmtId="0" xfId="0" applyAlignment="1" applyBorder="1" applyFont="1">
      <alignment horizontal="center" shrinkToFit="0" vertical="center" wrapText="1"/>
    </xf>
    <xf borderId="168" fillId="0" fontId="3" numFmtId="0" xfId="0" applyBorder="1" applyFont="1"/>
    <xf borderId="169" fillId="0" fontId="28" numFmtId="0" xfId="0" applyAlignment="1" applyBorder="1" applyFont="1">
      <alignment horizontal="center" shrinkToFit="0" vertical="center" wrapText="0"/>
    </xf>
    <xf borderId="170" fillId="4" fontId="9" numFmtId="164" xfId="0" applyAlignment="1" applyBorder="1" applyFont="1" applyNumberFormat="1">
      <alignment horizontal="center" shrinkToFit="0" vertical="bottom" wrapText="0"/>
    </xf>
    <xf borderId="171" fillId="0" fontId="3" numFmtId="0" xfId="0" applyBorder="1" applyFont="1"/>
    <xf borderId="172" fillId="0" fontId="3" numFmtId="0" xfId="0" applyBorder="1" applyFont="1"/>
    <xf borderId="71" fillId="0" fontId="29" numFmtId="0" xfId="0" applyAlignment="1" applyBorder="1" applyFont="1">
      <alignment horizontal="center" shrinkToFit="0" vertical="center" wrapText="1"/>
    </xf>
    <xf borderId="173" fillId="4" fontId="7" numFmtId="3" xfId="0" applyAlignment="1" applyBorder="1" applyFont="1" applyNumberFormat="1">
      <alignment horizontal="center" shrinkToFit="0" vertical="bottom" wrapText="0"/>
    </xf>
    <xf borderId="174" fillId="0" fontId="3" numFmtId="0" xfId="0" applyBorder="1" applyFont="1"/>
    <xf borderId="72" fillId="0" fontId="28" numFmtId="0" xfId="0" applyAlignment="1" applyBorder="1" applyFont="1">
      <alignment horizontal="center" shrinkToFit="0" vertical="center" wrapText="0"/>
    </xf>
    <xf borderId="173" fillId="0" fontId="1" numFmtId="165" xfId="0" applyAlignment="1" applyBorder="1" applyFont="1" applyNumberFormat="1">
      <alignment horizontal="center" shrinkToFit="0" vertical="bottom" wrapText="0"/>
    </xf>
    <xf borderId="121" fillId="0" fontId="1" numFmtId="165" xfId="0" applyAlignment="1" applyBorder="1" applyFont="1" applyNumberFormat="1">
      <alignment shrinkToFit="0" vertical="bottom" wrapText="0"/>
    </xf>
    <xf borderId="158" fillId="0" fontId="29" numFmtId="0" xfId="0" applyAlignment="1" applyBorder="1" applyFont="1">
      <alignment horizontal="center" shrinkToFit="0" vertical="center" wrapText="1"/>
    </xf>
    <xf borderId="175" fillId="0" fontId="1" numFmtId="0" xfId="0" applyAlignment="1" applyBorder="1" applyFont="1">
      <alignment horizontal="center" shrinkToFit="0" vertical="center" wrapText="1"/>
    </xf>
    <xf borderId="176" fillId="0" fontId="1" numFmtId="165" xfId="0" applyAlignment="1" applyBorder="1" applyFont="1" applyNumberFormat="1">
      <alignment horizontal="center" shrinkToFit="0" vertical="bottom" wrapText="0"/>
    </xf>
    <xf borderId="177" fillId="0" fontId="29" numFmtId="0" xfId="0" applyAlignment="1" applyBorder="1" applyFont="1">
      <alignment horizontal="center" shrinkToFit="0" vertical="center" wrapText="1"/>
    </xf>
    <xf borderId="178" fillId="0" fontId="3" numFmtId="0" xfId="0" applyBorder="1" applyFont="1"/>
    <xf borderId="179" fillId="0" fontId="3" numFmtId="0" xfId="0" applyBorder="1" applyFont="1"/>
    <xf borderId="178" fillId="0" fontId="28" numFmtId="0" xfId="0" applyAlignment="1" applyBorder="1" applyFont="1">
      <alignment horizontal="center" shrinkToFit="0" vertical="center" wrapText="0"/>
    </xf>
    <xf borderId="180" fillId="0" fontId="3" numFmtId="0" xfId="0" applyBorder="1" applyFont="1"/>
    <xf borderId="1" fillId="0" fontId="26" numFmtId="0" xfId="0" applyAlignment="1" applyBorder="1" applyFont="1">
      <alignment horizontal="center" shrinkToFit="0" vertical="top" wrapText="0"/>
    </xf>
    <xf borderId="41" fillId="0" fontId="30" numFmtId="0" xfId="0" applyAlignment="1" applyBorder="1" applyFont="1">
      <alignment horizontal="center" shrinkToFit="0" vertical="top" wrapText="0"/>
    </xf>
    <xf borderId="181" fillId="0" fontId="1" numFmtId="0" xfId="0" applyAlignment="1" applyBorder="1" applyFont="1">
      <alignment horizontal="center" shrinkToFit="0" vertical="bottom" wrapText="0"/>
    </xf>
    <xf borderId="182" fillId="0" fontId="1" numFmtId="0" xfId="0" applyAlignment="1" applyBorder="1" applyFont="1">
      <alignment horizontal="center" shrinkToFit="0" vertical="center" wrapText="1"/>
    </xf>
    <xf borderId="173" fillId="4" fontId="7" numFmtId="0" xfId="0" applyAlignment="1" applyBorder="1" applyFont="1">
      <alignment horizontal="center" shrinkToFit="0" vertical="bottom" wrapText="0"/>
    </xf>
    <xf borderId="183" fillId="0" fontId="1" numFmtId="165" xfId="0" applyAlignment="1" applyBorder="1" applyFont="1" applyNumberFormat="1">
      <alignment horizontal="center" shrinkToFit="0" vertical="bottom" wrapText="0"/>
    </xf>
    <xf borderId="0" fillId="0" fontId="4" numFmtId="0" xfId="0" applyAlignment="1" applyFont="1">
      <alignment shrinkToFit="0" vertical="center" wrapText="0"/>
    </xf>
    <xf borderId="147" fillId="0" fontId="4" numFmtId="0" xfId="0" applyAlignment="1" applyBorder="1" applyFont="1">
      <alignment horizontal="center" shrinkToFit="0" vertical="center" wrapText="0"/>
    </xf>
    <xf borderId="184" fillId="0" fontId="3" numFmtId="0" xfId="0" applyBorder="1" applyFont="1"/>
    <xf borderId="185" fillId="0" fontId="31" numFmtId="164" xfId="0" applyAlignment="1" applyBorder="1" applyFont="1" applyNumberFormat="1">
      <alignment horizontal="center" shrinkToFit="0" vertical="center" wrapText="0"/>
    </xf>
    <xf borderId="186" fillId="0" fontId="3" numFmtId="0" xfId="0" applyBorder="1" applyFont="1"/>
    <xf borderId="187" fillId="0" fontId="4" numFmtId="0" xfId="0" applyAlignment="1" applyBorder="1" applyFont="1">
      <alignment horizontal="center" shrinkToFit="0" vertical="center" wrapText="0"/>
    </xf>
    <xf borderId="188" fillId="0" fontId="4" numFmtId="165" xfId="0" applyAlignment="1" applyBorder="1" applyFont="1" applyNumberFormat="1">
      <alignment shrinkToFit="0" vertical="center" wrapText="0"/>
    </xf>
    <xf borderId="0" fillId="0" fontId="4" numFmtId="3" xfId="0" applyAlignment="1" applyFont="1" applyNumberFormat="1">
      <alignment shrinkToFit="0" vertical="center" wrapText="0"/>
    </xf>
    <xf borderId="189" fillId="0" fontId="1" numFmtId="0" xfId="0" applyAlignment="1" applyBorder="1" applyFont="1">
      <alignment horizontal="center" shrinkToFit="0" vertical="center" wrapText="0"/>
    </xf>
    <xf borderId="72" fillId="0" fontId="2" numFmtId="0" xfId="0" applyAlignment="1" applyBorder="1" applyFont="1">
      <alignment horizontal="center" shrinkToFit="0" vertical="center" wrapText="0"/>
    </xf>
    <xf borderId="190" fillId="6" fontId="9" numFmtId="4" xfId="0" applyAlignment="1" applyBorder="1" applyFont="1" applyNumberFormat="1">
      <alignment horizontal="center" shrinkToFit="0" vertical="center" wrapText="0"/>
    </xf>
    <xf borderId="191" fillId="0" fontId="1" numFmtId="0" xfId="0" applyAlignment="1" applyBorder="1" applyFont="1">
      <alignment horizontal="center" shrinkToFit="0" vertical="center" wrapText="0"/>
    </xf>
    <xf borderId="124" fillId="0" fontId="2" numFmtId="0" xfId="0" applyAlignment="1" applyBorder="1" applyFont="1">
      <alignment horizontal="center" shrinkToFit="0" vertical="center" wrapText="0"/>
    </xf>
    <xf borderId="125" fillId="6" fontId="9" numFmtId="4" xfId="0" applyAlignment="1" applyBorder="1" applyFont="1" applyNumberFormat="1">
      <alignment horizontal="center" shrinkToFit="0" vertical="center" wrapText="0"/>
    </xf>
    <xf borderId="0" fillId="0" fontId="1" numFmtId="0" xfId="0" applyAlignment="1" applyFont="1">
      <alignment horizontal="center" shrinkToFit="0" vertical="bottom" wrapText="0"/>
    </xf>
    <xf borderId="138" fillId="0" fontId="32" numFmtId="164" xfId="0" applyAlignment="1" applyBorder="1" applyFont="1" applyNumberFormat="1">
      <alignment horizontal="center" shrinkToFit="0" vertical="center" wrapText="1"/>
    </xf>
    <xf borderId="0" fillId="0" fontId="18" numFmtId="0" xfId="0" applyAlignment="1" applyFont="1">
      <alignment horizontal="center" shrinkToFit="0" vertical="center" wrapText="1"/>
    </xf>
    <xf borderId="192" fillId="2" fontId="18" numFmtId="166" xfId="0" applyAlignment="1" applyBorder="1" applyFont="1" applyNumberFormat="1">
      <alignment horizontal="center" shrinkToFit="0" vertical="center" wrapText="1"/>
    </xf>
    <xf borderId="193" fillId="0" fontId="3" numFmtId="0" xfId="0" applyBorder="1" applyFont="1"/>
    <xf borderId="125" fillId="6" fontId="9" numFmtId="164" xfId="0" applyAlignment="1" applyBorder="1" applyFont="1" applyNumberFormat="1">
      <alignment horizontal="center" shrinkToFit="0" vertical="center" wrapText="0"/>
    </xf>
    <xf borderId="0" fillId="0" fontId="32" numFmtId="4" xfId="0" applyAlignment="1" applyFont="1" applyNumberFormat="1">
      <alignment horizontal="center" shrinkToFit="0" vertical="center" wrapText="1"/>
    </xf>
    <xf borderId="0" fillId="0" fontId="32" numFmtId="0" xfId="0" applyAlignment="1" applyFont="1">
      <alignment horizontal="center" shrinkToFit="0" vertical="center" wrapText="0"/>
    </xf>
    <xf borderId="0" fillId="0" fontId="32" numFmtId="166" xfId="0" applyAlignment="1" applyFont="1" applyNumberFormat="1">
      <alignment horizontal="center" shrinkToFit="0" vertical="center" wrapText="1"/>
    </xf>
    <xf borderId="194" fillId="0" fontId="3" numFmtId="0" xfId="0" applyBorder="1" applyFont="1"/>
    <xf borderId="195" fillId="0" fontId="3" numFmtId="0" xfId="0" applyBorder="1" applyFont="1"/>
    <xf borderId="125" fillId="7" fontId="9" numFmtId="166" xfId="0" applyAlignment="1" applyBorder="1" applyFont="1" applyNumberFormat="1">
      <alignment horizontal="center" shrinkToFit="0" vertical="center" wrapText="0"/>
    </xf>
    <xf borderId="131" fillId="0" fontId="1" numFmtId="0" xfId="0" applyAlignment="1" applyBorder="1" applyFont="1">
      <alignment horizontal="center" shrinkToFit="0" vertical="bottom" wrapText="0"/>
    </xf>
    <xf borderId="0" fillId="0" fontId="23" numFmtId="0" xfId="0" applyAlignment="1" applyFont="1">
      <alignment horizontal="center" shrinkToFit="0" vertical="center" wrapText="1"/>
    </xf>
    <xf borderId="125" fillId="7" fontId="8" numFmtId="166" xfId="0" applyAlignment="1" applyBorder="1" applyFont="1" applyNumberFormat="1">
      <alignment horizontal="center" shrinkToFit="0" vertical="center" wrapText="0"/>
    </xf>
    <xf borderId="191" fillId="0" fontId="2" numFmtId="0" xfId="0" applyAlignment="1" applyBorder="1" applyFont="1">
      <alignment horizontal="center" shrinkToFit="0" vertical="center" wrapText="0"/>
    </xf>
    <xf borderId="196" fillId="7" fontId="9" numFmtId="166" xfId="0" applyAlignment="1" applyBorder="1" applyFont="1" applyNumberFormat="1">
      <alignment horizontal="center" shrinkToFit="0" vertical="center" wrapText="0"/>
    </xf>
    <xf borderId="197" fillId="0" fontId="3" numFmtId="0" xfId="0" applyBorder="1" applyFont="1"/>
    <xf borderId="141" fillId="0" fontId="3" numFmtId="0" xfId="0" applyBorder="1" applyFont="1"/>
    <xf borderId="198" fillId="0" fontId="3" numFmtId="0" xfId="0" applyBorder="1" applyFont="1"/>
    <xf borderId="199" fillId="0" fontId="2" numFmtId="0" xfId="0" applyAlignment="1" applyBorder="1" applyFont="1">
      <alignment horizontal="center" shrinkToFit="0" vertical="center" wrapText="0"/>
    </xf>
    <xf borderId="200" fillId="0" fontId="3" numFmtId="0" xfId="0" applyBorder="1" applyFont="1"/>
    <xf borderId="201" fillId="0" fontId="3" numFmtId="0" xfId="0" applyBorder="1" applyFont="1"/>
    <xf borderId="202" fillId="5" fontId="17" numFmtId="0" xfId="0" applyAlignment="1" applyBorder="1" applyFont="1">
      <alignment horizontal="center" shrinkToFit="0" vertical="center" wrapText="0"/>
    </xf>
    <xf borderId="151" fillId="0" fontId="7" numFmtId="0" xfId="0" applyAlignment="1" applyBorder="1" applyFont="1">
      <alignment horizontal="center" shrinkToFit="0" textRotation="90" vertical="center" wrapText="1"/>
    </xf>
    <xf borderId="187" fillId="0" fontId="10" numFmtId="0" xfId="0" applyAlignment="1" applyBorder="1" applyFont="1">
      <alignment horizontal="center" shrinkToFit="0" vertical="top" wrapText="1"/>
    </xf>
    <xf borderId="151" fillId="0" fontId="1" numFmtId="0" xfId="0" applyAlignment="1" applyBorder="1" applyFont="1">
      <alignment horizontal="center" shrinkToFit="0" vertical="center" wrapText="1"/>
    </xf>
    <xf borderId="187" fillId="0" fontId="23" numFmtId="0" xfId="0" applyAlignment="1" applyBorder="1" applyFont="1">
      <alignment horizontal="center" shrinkToFit="0" vertical="center" wrapText="1"/>
    </xf>
    <xf borderId="203" fillId="0" fontId="3" numFmtId="0" xfId="0" applyBorder="1" applyFont="1"/>
    <xf borderId="204" fillId="0" fontId="19" numFmtId="0" xfId="0" applyAlignment="1" applyBorder="1" applyFont="1">
      <alignment horizontal="center" shrinkToFit="0" textRotation="90" vertical="center" wrapText="1"/>
    </xf>
    <xf borderId="205" fillId="0" fontId="9" numFmtId="0" xfId="0" applyAlignment="1" applyBorder="1" applyFont="1">
      <alignment horizontal="center" shrinkToFit="0" vertical="center" wrapText="1"/>
    </xf>
    <xf borderId="206" fillId="0" fontId="6" numFmtId="0" xfId="0" applyAlignment="1" applyBorder="1" applyFont="1">
      <alignment horizontal="center" shrinkToFit="0" vertical="center" wrapText="0"/>
    </xf>
    <xf borderId="207" fillId="0" fontId="3" numFmtId="0" xfId="0" applyBorder="1" applyFont="1"/>
    <xf borderId="208" fillId="0" fontId="3" numFmtId="0" xfId="0" applyBorder="1" applyFont="1"/>
    <xf borderId="176" fillId="0" fontId="9" numFmtId="0" xfId="0" applyAlignment="1" applyBorder="1" applyFont="1">
      <alignment horizontal="center" shrinkToFit="0" vertical="center" wrapText="1"/>
    </xf>
    <xf borderId="77" fillId="0" fontId="6" numFmtId="0" xfId="0" applyAlignment="1" applyBorder="1" applyFont="1">
      <alignment horizontal="center" shrinkToFit="0" vertical="center" wrapText="0"/>
    </xf>
    <xf borderId="209" fillId="0" fontId="3" numFmtId="0" xfId="0" applyBorder="1" applyFont="1"/>
    <xf borderId="77" fillId="0" fontId="9" numFmtId="0" xfId="0" applyAlignment="1" applyBorder="1" applyFont="1">
      <alignment horizontal="right" shrinkToFit="0" vertical="center" wrapText="0"/>
    </xf>
    <xf borderId="0" fillId="0" fontId="1" numFmtId="0" xfId="0" applyAlignment="1" applyFont="1">
      <alignment horizontal="left" shrinkToFit="0" vertical="bottom" wrapText="0"/>
    </xf>
    <xf borderId="95" fillId="0" fontId="6" numFmtId="0" xfId="0" applyAlignment="1" applyBorder="1" applyFont="1">
      <alignment horizontal="center" shrinkToFit="0" vertical="center" wrapText="0"/>
    </xf>
    <xf borderId="210" fillId="0" fontId="3" numFmtId="0" xfId="0" applyBorder="1" applyFont="1"/>
    <xf borderId="211" fillId="6" fontId="9" numFmtId="164" xfId="0" applyAlignment="1" applyBorder="1" applyFont="1" applyNumberFormat="1">
      <alignment horizontal="center" shrinkToFit="0" vertical="center" wrapText="0"/>
    </xf>
    <xf borderId="89" fillId="0" fontId="4" numFmtId="0" xfId="0" applyAlignment="1" applyBorder="1" applyFont="1">
      <alignment horizontal="center" shrinkToFit="0" vertical="top" wrapText="1"/>
    </xf>
    <xf borderId="95" fillId="0" fontId="1" numFmtId="0" xfId="0" applyAlignment="1" applyBorder="1" applyFont="1">
      <alignment horizontal="center" shrinkToFit="0" textRotation="90" vertical="center" wrapText="1"/>
    </xf>
    <xf borderId="93" fillId="0" fontId="1" numFmtId="0" xfId="0" applyAlignment="1" applyBorder="1" applyFont="1">
      <alignment horizontal="center" shrinkToFit="0" vertical="center" wrapText="0"/>
    </xf>
    <xf borderId="93" fillId="0" fontId="1" numFmtId="0" xfId="0" applyAlignment="1" applyBorder="1" applyFont="1">
      <alignment shrinkToFit="0" vertical="center" wrapText="0"/>
    </xf>
    <xf borderId="210" fillId="0" fontId="1" numFmtId="0" xfId="0" applyAlignment="1" applyBorder="1" applyFont="1">
      <alignment shrinkToFit="0" vertical="center" wrapText="0"/>
    </xf>
    <xf borderId="212" fillId="0" fontId="3" numFmtId="0" xfId="0" applyBorder="1" applyFont="1"/>
    <xf borderId="213" fillId="0" fontId="3" numFmtId="0" xfId="0" applyBorder="1" applyFont="1"/>
    <xf borderId="95" fillId="0" fontId="5" numFmtId="0" xfId="0" applyAlignment="1" applyBorder="1" applyFont="1">
      <alignment horizontal="center" shrinkToFit="0" vertical="center" wrapText="0"/>
    </xf>
    <xf borderId="211" fillId="7" fontId="33" numFmtId="10" xfId="0" applyAlignment="1" applyBorder="1" applyFont="1" applyNumberFormat="1">
      <alignment horizontal="center" shrinkToFit="0" vertical="center" wrapText="0"/>
    </xf>
    <xf borderId="214" fillId="0" fontId="3" numFmtId="0" xfId="0" applyBorder="1" applyFont="1"/>
    <xf borderId="215" fillId="5" fontId="17" numFmtId="0" xfId="0" applyAlignment="1" applyBorder="1" applyFont="1">
      <alignment horizontal="center" shrinkToFit="0" vertical="center" wrapText="0"/>
    </xf>
    <xf borderId="216" fillId="0" fontId="3" numFmtId="0" xfId="0" applyBorder="1" applyFont="1"/>
    <xf borderId="217" fillId="0" fontId="3" numFmtId="0" xfId="0" applyBorder="1" applyFont="1"/>
    <xf borderId="51" fillId="0" fontId="9" numFmtId="0" xfId="0" applyAlignment="1" applyBorder="1" applyFont="1">
      <alignment horizontal="center" shrinkToFit="0" vertical="center" wrapText="1"/>
    </xf>
    <xf borderId="218" fillId="0" fontId="3" numFmtId="0" xfId="0" applyBorder="1" applyFont="1"/>
    <xf borderId="147" fillId="0" fontId="8" numFmtId="0" xfId="0" applyAlignment="1" applyBorder="1" applyFont="1">
      <alignment horizontal="center" shrinkToFit="0" vertical="center" wrapText="1"/>
    </xf>
    <xf borderId="0" fillId="0" fontId="9" numFmtId="0" xfId="0" applyAlignment="1" applyFont="1">
      <alignment horizontal="center" shrinkToFit="0" vertical="center" wrapText="1"/>
    </xf>
    <xf borderId="219" fillId="0" fontId="3" numFmtId="0" xfId="0" applyBorder="1" applyFont="1"/>
    <xf borderId="220" fillId="0" fontId="9" numFmtId="0" xfId="0" applyAlignment="1" applyBorder="1" applyFont="1">
      <alignment horizontal="left" shrinkToFit="0" vertical="center" wrapText="1"/>
    </xf>
    <xf borderId="151" fillId="0" fontId="5" numFmtId="0" xfId="0" applyAlignment="1" applyBorder="1" applyFont="1">
      <alignment horizontal="center" shrinkToFit="0" vertical="center" wrapText="1"/>
    </xf>
    <xf borderId="221" fillId="0" fontId="3" numFmtId="0" xfId="0" applyBorder="1" applyFont="1"/>
    <xf borderId="138" fillId="0" fontId="17" numFmtId="0" xfId="0" applyAlignment="1" applyBorder="1" applyFont="1">
      <alignment horizontal="center" shrinkToFit="0" vertical="center" wrapText="1"/>
    </xf>
    <xf borderId="4" fillId="0" fontId="9" numFmtId="0" xfId="0" applyAlignment="1" applyBorder="1" applyFont="1">
      <alignment horizontal="left" shrinkToFit="0" vertical="center" wrapText="1"/>
    </xf>
    <xf borderId="102" fillId="0" fontId="5" numFmtId="0" xfId="0" applyAlignment="1" applyBorder="1" applyFont="1">
      <alignment horizontal="center" shrinkToFit="0" vertical="center" wrapText="1"/>
    </xf>
    <xf borderId="0" fillId="0" fontId="8" numFmtId="0" xfId="0" applyAlignment="1" applyFont="1">
      <alignment horizontal="center" shrinkToFit="0" vertical="center" wrapText="1"/>
    </xf>
    <xf borderId="96" fillId="5" fontId="17" numFmtId="0" xfId="0" applyAlignment="1" applyBorder="1" applyFont="1">
      <alignment horizontal="center" shrinkToFit="0" vertical="center" wrapText="0"/>
    </xf>
    <xf borderId="222" fillId="0" fontId="3" numFmtId="0" xfId="0" applyBorder="1" applyFont="1"/>
    <xf borderId="90" fillId="0" fontId="5" numFmtId="0" xfId="0" applyAlignment="1" applyBorder="1" applyFont="1">
      <alignment horizontal="center" shrinkToFit="0" vertical="center" wrapText="1"/>
    </xf>
    <xf borderId="61" fillId="0" fontId="8" numFmtId="0" xfId="0" applyAlignment="1" applyBorder="1" applyFont="1">
      <alignment horizontal="center" shrinkToFit="0" vertical="center" wrapText="1"/>
    </xf>
    <xf borderId="223" fillId="0" fontId="3" numFmtId="0" xfId="0" applyBorder="1" applyFont="1"/>
    <xf borderId="220" fillId="0" fontId="17" numFmtId="0" xfId="0" applyAlignment="1" applyBorder="1" applyFont="1">
      <alignment horizontal="center" shrinkToFit="0" vertical="center" wrapText="0"/>
    </xf>
    <xf borderId="215" fillId="5" fontId="34" numFmtId="0" xfId="0" applyAlignment="1" applyBorder="1" applyFont="1">
      <alignment horizontal="center" shrinkToFit="0" vertical="center" wrapText="0"/>
    </xf>
    <xf borderId="224" fillId="0" fontId="3"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 Id="rId3" Type="http://schemas.openxmlformats.org/officeDocument/2006/relationships/image" Target="../media/image4.png"/><Relationship Id="rId4" Type="http://schemas.openxmlformats.org/officeDocument/2006/relationships/image" Target="../media/image3.png"/><Relationship Id="rId5" Type="http://schemas.openxmlformats.org/officeDocument/2006/relationships/image" Target="../media/image5.png"/><Relationship Id="rId6" Type="http://schemas.openxmlformats.org/officeDocument/2006/relationships/image" Target="../media/image6.png"/><Relationship Id="rId7" Type="http://schemas.openxmlformats.org/officeDocument/2006/relationships/image" Target="../media/image7.png"/><Relationship Id="rId8"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257175</xdr:colOff>
      <xdr:row>21</xdr:row>
      <xdr:rowOff>38100</xdr:rowOff>
    </xdr:from>
    <xdr:ext cx="628650" cy="104775"/>
    <xdr:sp>
      <xdr:nvSpPr>
        <xdr:cNvPr id="3" name="Shape 3"/>
        <xdr:cNvSpPr/>
      </xdr:nvSpPr>
      <xdr:spPr>
        <a:xfrm>
          <a:off x="5036438" y="3732375"/>
          <a:ext cx="619125" cy="95250"/>
        </a:xfrm>
        <a:prstGeom prst="rightArrow">
          <a:avLst>
            <a:gd fmla="val 50000" name="adj1"/>
            <a:gd fmla="val 50000" name="adj2"/>
          </a:avLst>
        </a:prstGeom>
        <a:solidFill>
          <a:schemeClr val="accent6"/>
        </a:solidFill>
        <a:ln cap="flat" cmpd="sng" w="9525">
          <a:solidFill>
            <a:srgbClr val="000000"/>
          </a:solidFill>
          <a:prstDash val="solid"/>
          <a:round/>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clientData fLocksWithSheet="0"/>
  </xdr:oneCellAnchor>
  <xdr:oneCellAnchor>
    <xdr:from>
      <xdr:col>13</xdr:col>
      <xdr:colOff>152400</xdr:colOff>
      <xdr:row>54</xdr:row>
      <xdr:rowOff>247650</xdr:rowOff>
    </xdr:from>
    <xdr:ext cx="247650" cy="38100"/>
    <xdr:grpSp>
      <xdr:nvGrpSpPr>
        <xdr:cNvPr id="2" name="Shape 2"/>
        <xdr:cNvGrpSpPr/>
      </xdr:nvGrpSpPr>
      <xdr:grpSpPr>
        <a:xfrm>
          <a:off x="5222175" y="3780000"/>
          <a:ext cx="247650" cy="0"/>
          <a:chOff x="5222175" y="3780000"/>
          <a:chExt cx="247650" cy="0"/>
        </a:xfrm>
      </xdr:grpSpPr>
      <xdr:cxnSp>
        <xdr:nvCxnSpPr>
          <xdr:cNvPr id="4" name="Shape 4"/>
          <xdr:cNvCxnSpPr/>
        </xdr:nvCxnSpPr>
        <xdr:spPr>
          <a:xfrm>
            <a:off x="5222175" y="3780000"/>
            <a:ext cx="247650" cy="0"/>
          </a:xfrm>
          <a:prstGeom prst="bentConnector3">
            <a:avLst>
              <a:gd fmla="val 50000" name="adj1"/>
            </a:avLst>
          </a:prstGeom>
          <a:noFill/>
          <a:ln cap="flat" cmpd="sng" w="19075">
            <a:solidFill>
              <a:srgbClr val="000000"/>
            </a:solidFill>
            <a:prstDash val="solid"/>
            <a:miter lim="800000"/>
            <a:headEnd len="med" w="med" type="none"/>
            <a:tailEnd len="med" w="med" type="triangle"/>
          </a:ln>
        </xdr:spPr>
      </xdr:cxnSp>
    </xdr:grpSp>
    <xdr:clientData fLocksWithSheet="0"/>
  </xdr:oneCellAnchor>
  <xdr:oneCellAnchor>
    <xdr:from>
      <xdr:col>13</xdr:col>
      <xdr:colOff>161925</xdr:colOff>
      <xdr:row>55</xdr:row>
      <xdr:rowOff>209550</xdr:rowOff>
    </xdr:from>
    <xdr:ext cx="228600" cy="38100"/>
    <xdr:grpSp>
      <xdr:nvGrpSpPr>
        <xdr:cNvPr id="2" name="Shape 2"/>
        <xdr:cNvGrpSpPr/>
      </xdr:nvGrpSpPr>
      <xdr:grpSpPr>
        <a:xfrm>
          <a:off x="5231700" y="3780000"/>
          <a:ext cx="228600" cy="0"/>
          <a:chOff x="5231700" y="3780000"/>
          <a:chExt cx="228600" cy="0"/>
        </a:xfrm>
      </xdr:grpSpPr>
      <xdr:cxnSp>
        <xdr:nvCxnSpPr>
          <xdr:cNvPr id="5" name="Shape 5"/>
          <xdr:cNvCxnSpPr/>
        </xdr:nvCxnSpPr>
        <xdr:spPr>
          <a:xfrm>
            <a:off x="5231700" y="3780000"/>
            <a:ext cx="228600" cy="0"/>
          </a:xfrm>
          <a:prstGeom prst="bentConnector3">
            <a:avLst>
              <a:gd fmla="val 50000" name="adj1"/>
            </a:avLst>
          </a:prstGeom>
          <a:noFill/>
          <a:ln cap="flat" cmpd="sng" w="19075">
            <a:solidFill>
              <a:srgbClr val="000000"/>
            </a:solidFill>
            <a:prstDash val="solid"/>
            <a:miter lim="800000"/>
            <a:headEnd len="med" w="med" type="none"/>
            <a:tailEnd len="med" w="med" type="triangle"/>
          </a:ln>
        </xdr:spPr>
      </xdr:cxnSp>
    </xdr:grpSp>
    <xdr:clientData fLocksWithSheet="0"/>
  </xdr:oneCellAnchor>
  <xdr:oneCellAnchor>
    <xdr:from>
      <xdr:col>13</xdr:col>
      <xdr:colOff>114300</xdr:colOff>
      <xdr:row>57</xdr:row>
      <xdr:rowOff>209550</xdr:rowOff>
    </xdr:from>
    <xdr:ext cx="295275" cy="38100"/>
    <xdr:grpSp>
      <xdr:nvGrpSpPr>
        <xdr:cNvPr id="2" name="Shape 2"/>
        <xdr:cNvGrpSpPr/>
      </xdr:nvGrpSpPr>
      <xdr:grpSpPr>
        <a:xfrm>
          <a:off x="5198363" y="3780000"/>
          <a:ext cx="295275" cy="0"/>
          <a:chOff x="5198363" y="3780000"/>
          <a:chExt cx="295275" cy="0"/>
        </a:xfrm>
      </xdr:grpSpPr>
      <xdr:cxnSp>
        <xdr:nvCxnSpPr>
          <xdr:cNvPr id="6" name="Shape 6"/>
          <xdr:cNvCxnSpPr/>
        </xdr:nvCxnSpPr>
        <xdr:spPr>
          <a:xfrm>
            <a:off x="5198363" y="3780000"/>
            <a:ext cx="295275" cy="0"/>
          </a:xfrm>
          <a:prstGeom prst="bentConnector3">
            <a:avLst>
              <a:gd fmla="val 50000" name="adj1"/>
            </a:avLst>
          </a:prstGeom>
          <a:noFill/>
          <a:ln cap="flat" cmpd="sng" w="19075">
            <a:solidFill>
              <a:srgbClr val="000000"/>
            </a:solidFill>
            <a:prstDash val="solid"/>
            <a:miter lim="800000"/>
            <a:headEnd len="med" w="med" type="none"/>
            <a:tailEnd len="med" w="med" type="triangle"/>
          </a:ln>
        </xdr:spPr>
      </xdr:cxnSp>
    </xdr:grpSp>
    <xdr:clientData fLocksWithSheet="0"/>
  </xdr:oneCellAnchor>
  <xdr:oneCellAnchor>
    <xdr:from>
      <xdr:col>13</xdr:col>
      <xdr:colOff>152400</xdr:colOff>
      <xdr:row>56</xdr:row>
      <xdr:rowOff>209550</xdr:rowOff>
    </xdr:from>
    <xdr:ext cx="295275" cy="38100"/>
    <xdr:grpSp>
      <xdr:nvGrpSpPr>
        <xdr:cNvPr id="2" name="Shape 2"/>
        <xdr:cNvGrpSpPr/>
      </xdr:nvGrpSpPr>
      <xdr:grpSpPr>
        <a:xfrm>
          <a:off x="5198363" y="3780000"/>
          <a:ext cx="295275" cy="0"/>
          <a:chOff x="5198363" y="3780000"/>
          <a:chExt cx="295275" cy="0"/>
        </a:xfrm>
      </xdr:grpSpPr>
      <xdr:cxnSp>
        <xdr:nvCxnSpPr>
          <xdr:cNvPr id="6" name="Shape 6"/>
          <xdr:cNvCxnSpPr/>
        </xdr:nvCxnSpPr>
        <xdr:spPr>
          <a:xfrm>
            <a:off x="5198363" y="3780000"/>
            <a:ext cx="295275" cy="0"/>
          </a:xfrm>
          <a:prstGeom prst="bentConnector3">
            <a:avLst>
              <a:gd fmla="val 50000" name="adj1"/>
            </a:avLst>
          </a:prstGeom>
          <a:noFill/>
          <a:ln cap="flat" cmpd="sng" w="19075">
            <a:solidFill>
              <a:srgbClr val="000000"/>
            </a:solidFill>
            <a:prstDash val="solid"/>
            <a:miter lim="800000"/>
            <a:headEnd len="med" w="med" type="none"/>
            <a:tailEnd len="med" w="med" type="triangle"/>
          </a:ln>
        </xdr:spPr>
      </xdr:cxnSp>
    </xdr:grpSp>
    <xdr:clientData fLocksWithSheet="0"/>
  </xdr:oneCellAnchor>
  <xdr:oneCellAnchor>
    <xdr:from>
      <xdr:col>11</xdr:col>
      <xdr:colOff>523875</xdr:colOff>
      <xdr:row>21</xdr:row>
      <xdr:rowOff>28575</xdr:rowOff>
    </xdr:from>
    <xdr:ext cx="390525" cy="104775"/>
    <xdr:sp>
      <xdr:nvSpPr>
        <xdr:cNvPr id="7" name="Shape 7"/>
        <xdr:cNvSpPr/>
      </xdr:nvSpPr>
      <xdr:spPr>
        <a:xfrm>
          <a:off x="5155500" y="3732375"/>
          <a:ext cx="381000" cy="95250"/>
        </a:xfrm>
        <a:prstGeom prst="rightArrow">
          <a:avLst>
            <a:gd fmla="val 50000" name="adj1"/>
            <a:gd fmla="val 50000" name="adj2"/>
          </a:avLst>
        </a:prstGeom>
        <a:solidFill>
          <a:schemeClr val="accent6"/>
        </a:solidFill>
        <a:ln cap="flat" cmpd="sng" w="9525">
          <a:solidFill>
            <a:srgbClr val="000000"/>
          </a:solidFill>
          <a:prstDash val="solid"/>
          <a:round/>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clientData fLocksWithSheet="0"/>
  </xdr:oneCellAnchor>
  <xdr:oneCellAnchor>
    <xdr:from>
      <xdr:col>13</xdr:col>
      <xdr:colOff>152400</xdr:colOff>
      <xdr:row>28</xdr:row>
      <xdr:rowOff>257175</xdr:rowOff>
    </xdr:from>
    <xdr:ext cx="247650" cy="38100"/>
    <xdr:grpSp>
      <xdr:nvGrpSpPr>
        <xdr:cNvPr id="2" name="Shape 2"/>
        <xdr:cNvGrpSpPr/>
      </xdr:nvGrpSpPr>
      <xdr:grpSpPr>
        <a:xfrm>
          <a:off x="5222175" y="3780000"/>
          <a:ext cx="247650" cy="0"/>
          <a:chOff x="5222175" y="3780000"/>
          <a:chExt cx="247650" cy="0"/>
        </a:xfrm>
      </xdr:grpSpPr>
      <xdr:cxnSp>
        <xdr:nvCxnSpPr>
          <xdr:cNvPr id="4" name="Shape 4"/>
          <xdr:cNvCxnSpPr/>
        </xdr:nvCxnSpPr>
        <xdr:spPr>
          <a:xfrm>
            <a:off x="5222175" y="3780000"/>
            <a:ext cx="247650" cy="0"/>
          </a:xfrm>
          <a:prstGeom prst="bentConnector3">
            <a:avLst>
              <a:gd fmla="val 50000" name="adj1"/>
            </a:avLst>
          </a:prstGeom>
          <a:noFill/>
          <a:ln cap="flat" cmpd="sng" w="19075">
            <a:solidFill>
              <a:srgbClr val="000000"/>
            </a:solidFill>
            <a:prstDash val="solid"/>
            <a:miter lim="800000"/>
            <a:headEnd len="med" w="med" type="none"/>
            <a:tailEnd len="med" w="med" type="triangle"/>
          </a:ln>
        </xdr:spPr>
      </xdr:cxnSp>
    </xdr:grpSp>
    <xdr:clientData fLocksWithSheet="0"/>
  </xdr:oneCellAnchor>
  <xdr:oneCellAnchor>
    <xdr:from>
      <xdr:col>13</xdr:col>
      <xdr:colOff>161925</xdr:colOff>
      <xdr:row>29</xdr:row>
      <xdr:rowOff>209550</xdr:rowOff>
    </xdr:from>
    <xdr:ext cx="228600" cy="38100"/>
    <xdr:grpSp>
      <xdr:nvGrpSpPr>
        <xdr:cNvPr id="2" name="Shape 2"/>
        <xdr:cNvGrpSpPr/>
      </xdr:nvGrpSpPr>
      <xdr:grpSpPr>
        <a:xfrm>
          <a:off x="5231700" y="3780000"/>
          <a:ext cx="228600" cy="0"/>
          <a:chOff x="5231700" y="3780000"/>
          <a:chExt cx="228600" cy="0"/>
        </a:xfrm>
      </xdr:grpSpPr>
      <xdr:cxnSp>
        <xdr:nvCxnSpPr>
          <xdr:cNvPr id="5" name="Shape 5"/>
          <xdr:cNvCxnSpPr/>
        </xdr:nvCxnSpPr>
        <xdr:spPr>
          <a:xfrm>
            <a:off x="5231700" y="3780000"/>
            <a:ext cx="228600" cy="0"/>
          </a:xfrm>
          <a:prstGeom prst="bentConnector3">
            <a:avLst>
              <a:gd fmla="val 50000" name="adj1"/>
            </a:avLst>
          </a:prstGeom>
          <a:noFill/>
          <a:ln cap="flat" cmpd="sng" w="19075">
            <a:solidFill>
              <a:srgbClr val="000000"/>
            </a:solidFill>
            <a:prstDash val="solid"/>
            <a:miter lim="800000"/>
            <a:headEnd len="med" w="med" type="none"/>
            <a:tailEnd len="med" w="med" type="triangle"/>
          </a:ln>
        </xdr:spPr>
      </xdr:cxnSp>
    </xdr:grpSp>
    <xdr:clientData fLocksWithSheet="0"/>
  </xdr:oneCellAnchor>
  <xdr:oneCellAnchor>
    <xdr:from>
      <xdr:col>13</xdr:col>
      <xdr:colOff>152400</xdr:colOff>
      <xdr:row>30</xdr:row>
      <xdr:rowOff>209550</xdr:rowOff>
    </xdr:from>
    <xdr:ext cx="295275" cy="38100"/>
    <xdr:grpSp>
      <xdr:nvGrpSpPr>
        <xdr:cNvPr id="2" name="Shape 2"/>
        <xdr:cNvGrpSpPr/>
      </xdr:nvGrpSpPr>
      <xdr:grpSpPr>
        <a:xfrm>
          <a:off x="5198363" y="3780000"/>
          <a:ext cx="295275" cy="0"/>
          <a:chOff x="5198363" y="3780000"/>
          <a:chExt cx="295275" cy="0"/>
        </a:xfrm>
      </xdr:grpSpPr>
      <xdr:cxnSp>
        <xdr:nvCxnSpPr>
          <xdr:cNvPr id="6" name="Shape 6"/>
          <xdr:cNvCxnSpPr/>
        </xdr:nvCxnSpPr>
        <xdr:spPr>
          <a:xfrm>
            <a:off x="5198363" y="3780000"/>
            <a:ext cx="295275" cy="0"/>
          </a:xfrm>
          <a:prstGeom prst="bentConnector3">
            <a:avLst>
              <a:gd fmla="val 50000" name="adj1"/>
            </a:avLst>
          </a:prstGeom>
          <a:noFill/>
          <a:ln cap="flat" cmpd="sng" w="19075">
            <a:solidFill>
              <a:srgbClr val="000000"/>
            </a:solidFill>
            <a:prstDash val="solid"/>
            <a:miter lim="800000"/>
            <a:headEnd len="med" w="med" type="none"/>
            <a:tailEnd len="med" w="med" type="triangle"/>
          </a:ln>
        </xdr:spPr>
      </xdr:cxnSp>
    </xdr:grpSp>
    <xdr:clientData fLocksWithSheet="0"/>
  </xdr:oneCellAnchor>
  <xdr:oneCellAnchor>
    <xdr:from>
      <xdr:col>13</xdr:col>
      <xdr:colOff>123825</xdr:colOff>
      <xdr:row>58</xdr:row>
      <xdr:rowOff>114300</xdr:rowOff>
    </xdr:from>
    <xdr:ext cx="295275" cy="38100"/>
    <xdr:grpSp>
      <xdr:nvGrpSpPr>
        <xdr:cNvPr id="2" name="Shape 2"/>
        <xdr:cNvGrpSpPr/>
      </xdr:nvGrpSpPr>
      <xdr:grpSpPr>
        <a:xfrm>
          <a:off x="5198363" y="3780000"/>
          <a:ext cx="295275" cy="0"/>
          <a:chOff x="5198363" y="3780000"/>
          <a:chExt cx="295275" cy="0"/>
        </a:xfrm>
      </xdr:grpSpPr>
      <xdr:cxnSp>
        <xdr:nvCxnSpPr>
          <xdr:cNvPr id="6" name="Shape 6"/>
          <xdr:cNvCxnSpPr/>
        </xdr:nvCxnSpPr>
        <xdr:spPr>
          <a:xfrm>
            <a:off x="5198363" y="3780000"/>
            <a:ext cx="295275" cy="0"/>
          </a:xfrm>
          <a:prstGeom prst="bentConnector3">
            <a:avLst>
              <a:gd fmla="val 50000" name="adj1"/>
            </a:avLst>
          </a:prstGeom>
          <a:noFill/>
          <a:ln cap="flat" cmpd="sng" w="19075">
            <a:solidFill>
              <a:srgbClr val="000000"/>
            </a:solidFill>
            <a:prstDash val="solid"/>
            <a:miter lim="800000"/>
            <a:headEnd len="med" w="med" type="none"/>
            <a:tailEnd len="med" w="med" type="triangle"/>
          </a:ln>
        </xdr:spPr>
      </xdr:cxnSp>
    </xdr:grpSp>
    <xdr:clientData fLocksWithSheet="0"/>
  </xdr:oneCellAnchor>
  <xdr:oneCellAnchor>
    <xdr:from>
      <xdr:col>13</xdr:col>
      <xdr:colOff>142875</xdr:colOff>
      <xdr:row>31</xdr:row>
      <xdr:rowOff>304800</xdr:rowOff>
    </xdr:from>
    <xdr:ext cx="295275" cy="38100"/>
    <xdr:grpSp>
      <xdr:nvGrpSpPr>
        <xdr:cNvPr id="2" name="Shape 2"/>
        <xdr:cNvGrpSpPr/>
      </xdr:nvGrpSpPr>
      <xdr:grpSpPr>
        <a:xfrm>
          <a:off x="5198363" y="3780000"/>
          <a:ext cx="295275" cy="0"/>
          <a:chOff x="5198363" y="3780000"/>
          <a:chExt cx="295275" cy="0"/>
        </a:xfrm>
      </xdr:grpSpPr>
      <xdr:cxnSp>
        <xdr:nvCxnSpPr>
          <xdr:cNvPr id="6" name="Shape 6"/>
          <xdr:cNvCxnSpPr/>
        </xdr:nvCxnSpPr>
        <xdr:spPr>
          <a:xfrm>
            <a:off x="5198363" y="3780000"/>
            <a:ext cx="295275" cy="0"/>
          </a:xfrm>
          <a:prstGeom prst="bentConnector3">
            <a:avLst>
              <a:gd fmla="val 50000" name="adj1"/>
            </a:avLst>
          </a:prstGeom>
          <a:noFill/>
          <a:ln cap="flat" cmpd="sng" w="19075">
            <a:solidFill>
              <a:srgbClr val="000000"/>
            </a:solidFill>
            <a:prstDash val="solid"/>
            <a:miter lim="800000"/>
            <a:headEnd len="med" w="med" type="none"/>
            <a:tailEnd len="med" w="med" type="triangle"/>
          </a:ln>
        </xdr:spPr>
      </xdr:cxnSp>
    </xdr:grpSp>
    <xdr:clientData fLocksWithSheet="0"/>
  </xdr:oneCellAnchor>
  <xdr:oneCellAnchor>
    <xdr:from>
      <xdr:col>3</xdr:col>
      <xdr:colOff>123825</xdr:colOff>
      <xdr:row>24</xdr:row>
      <xdr:rowOff>266700</xdr:rowOff>
    </xdr:from>
    <xdr:ext cx="3962400" cy="733425"/>
    <xdr:pic>
      <xdr:nvPicPr>
        <xdr:cNvPr id="0" name="image2.png"/>
        <xdr:cNvPicPr preferRelativeResize="0"/>
      </xdr:nvPicPr>
      <xdr:blipFill>
        <a:blip cstate="print" r:embed="rId1"/>
        <a:stretch>
          <a:fillRect/>
        </a:stretch>
      </xdr:blipFill>
      <xdr:spPr>
        <a:prstGeom prst="rect">
          <a:avLst/>
        </a:prstGeom>
        <a:noFill/>
      </xdr:spPr>
    </xdr:pic>
    <xdr:clientData fLocksWithSheet="0"/>
  </xdr:oneCellAnchor>
  <xdr:oneCellAnchor>
    <xdr:from>
      <xdr:col>10</xdr:col>
      <xdr:colOff>457200</xdr:colOff>
      <xdr:row>24</xdr:row>
      <xdr:rowOff>114300</xdr:rowOff>
    </xdr:from>
    <xdr:ext cx="2876550" cy="1028700"/>
    <xdr:pic>
      <xdr:nvPicPr>
        <xdr:cNvPr id="0" name="image1.png"/>
        <xdr:cNvPicPr preferRelativeResize="0"/>
      </xdr:nvPicPr>
      <xdr:blipFill>
        <a:blip cstate="print" r:embed="rId2"/>
        <a:stretch>
          <a:fillRect/>
        </a:stretch>
      </xdr:blipFill>
      <xdr:spPr>
        <a:prstGeom prst="rect">
          <a:avLst/>
        </a:prstGeom>
        <a:noFill/>
      </xdr:spPr>
    </xdr:pic>
    <xdr:clientData fLocksWithSheet="0"/>
  </xdr:oneCellAnchor>
  <xdr:oneCellAnchor>
    <xdr:from>
      <xdr:col>3</xdr:col>
      <xdr:colOff>323850</xdr:colOff>
      <xdr:row>45</xdr:row>
      <xdr:rowOff>38100</xdr:rowOff>
    </xdr:from>
    <xdr:ext cx="2162175" cy="752475"/>
    <xdr:pic>
      <xdr:nvPicPr>
        <xdr:cNvPr id="0" name="image4.png"/>
        <xdr:cNvPicPr preferRelativeResize="0"/>
      </xdr:nvPicPr>
      <xdr:blipFill>
        <a:blip cstate="print" r:embed="rId3"/>
        <a:stretch>
          <a:fillRect/>
        </a:stretch>
      </xdr:blipFill>
      <xdr:spPr>
        <a:prstGeom prst="rect">
          <a:avLst/>
        </a:prstGeom>
        <a:noFill/>
      </xdr:spPr>
    </xdr:pic>
    <xdr:clientData fLocksWithSheet="0"/>
  </xdr:oneCellAnchor>
  <xdr:oneCellAnchor>
    <xdr:from>
      <xdr:col>3</xdr:col>
      <xdr:colOff>104775</xdr:colOff>
      <xdr:row>47</xdr:row>
      <xdr:rowOff>161925</xdr:rowOff>
    </xdr:from>
    <xdr:ext cx="3962400" cy="733425"/>
    <xdr:pic>
      <xdr:nvPicPr>
        <xdr:cNvPr id="0" name="image3.png"/>
        <xdr:cNvPicPr preferRelativeResize="0"/>
      </xdr:nvPicPr>
      <xdr:blipFill>
        <a:blip cstate="print" r:embed="rId4"/>
        <a:stretch>
          <a:fillRect/>
        </a:stretch>
      </xdr:blipFill>
      <xdr:spPr>
        <a:prstGeom prst="rect">
          <a:avLst/>
        </a:prstGeom>
        <a:noFill/>
      </xdr:spPr>
    </xdr:pic>
    <xdr:clientData fLocksWithSheet="0"/>
  </xdr:oneCellAnchor>
  <xdr:oneCellAnchor>
    <xdr:from>
      <xdr:col>4</xdr:col>
      <xdr:colOff>0</xdr:colOff>
      <xdr:row>40</xdr:row>
      <xdr:rowOff>371475</xdr:rowOff>
    </xdr:from>
    <xdr:ext cx="1704975" cy="714375"/>
    <xdr:pic>
      <xdr:nvPicPr>
        <xdr:cNvPr id="0" name="image4.png"/>
        <xdr:cNvPicPr preferRelativeResize="0"/>
      </xdr:nvPicPr>
      <xdr:blipFill>
        <a:blip cstate="print" r:embed="rId3"/>
        <a:stretch>
          <a:fillRect/>
        </a:stretch>
      </xdr:blipFill>
      <xdr:spPr>
        <a:prstGeom prst="rect">
          <a:avLst/>
        </a:prstGeom>
        <a:noFill/>
      </xdr:spPr>
    </xdr:pic>
    <xdr:clientData fLocksWithSheet="0"/>
  </xdr:oneCellAnchor>
  <xdr:oneCellAnchor>
    <xdr:from>
      <xdr:col>3</xdr:col>
      <xdr:colOff>47625</xdr:colOff>
      <xdr:row>54</xdr:row>
      <xdr:rowOff>266700</xdr:rowOff>
    </xdr:from>
    <xdr:ext cx="3495675" cy="952500"/>
    <xdr:pic>
      <xdr:nvPicPr>
        <xdr:cNvPr id="0" name="image5.png"/>
        <xdr:cNvPicPr preferRelativeResize="0"/>
      </xdr:nvPicPr>
      <xdr:blipFill>
        <a:blip cstate="print" r:embed="rId5"/>
        <a:stretch>
          <a:fillRect/>
        </a:stretch>
      </xdr:blipFill>
      <xdr:spPr>
        <a:prstGeom prst="rect">
          <a:avLst/>
        </a:prstGeom>
        <a:noFill/>
      </xdr:spPr>
    </xdr:pic>
    <xdr:clientData fLocksWithSheet="0"/>
  </xdr:oneCellAnchor>
  <xdr:oneCellAnchor>
    <xdr:from>
      <xdr:col>3</xdr:col>
      <xdr:colOff>476250</xdr:colOff>
      <xdr:row>28</xdr:row>
      <xdr:rowOff>133350</xdr:rowOff>
    </xdr:from>
    <xdr:ext cx="3028950" cy="542925"/>
    <xdr:pic>
      <xdr:nvPicPr>
        <xdr:cNvPr id="0" name="image6.png"/>
        <xdr:cNvPicPr preferRelativeResize="0"/>
      </xdr:nvPicPr>
      <xdr:blipFill>
        <a:blip cstate="print" r:embed="rId6"/>
        <a:stretch>
          <a:fillRect/>
        </a:stretch>
      </xdr:blipFill>
      <xdr:spPr>
        <a:prstGeom prst="rect">
          <a:avLst/>
        </a:prstGeom>
        <a:noFill/>
      </xdr:spPr>
    </xdr:pic>
    <xdr:clientData fLocksWithSheet="0"/>
  </xdr:oneCellAnchor>
  <xdr:oneCellAnchor>
    <xdr:from>
      <xdr:col>11</xdr:col>
      <xdr:colOff>104775</xdr:colOff>
      <xdr:row>40</xdr:row>
      <xdr:rowOff>209550</xdr:rowOff>
    </xdr:from>
    <xdr:ext cx="2428875" cy="857250"/>
    <xdr:pic>
      <xdr:nvPicPr>
        <xdr:cNvPr id="0" name="image7.png"/>
        <xdr:cNvPicPr preferRelativeResize="0"/>
      </xdr:nvPicPr>
      <xdr:blipFill>
        <a:blip cstate="print" r:embed="rId7"/>
        <a:stretch>
          <a:fillRect/>
        </a:stretch>
      </xdr:blipFill>
      <xdr:spPr>
        <a:prstGeom prst="rect">
          <a:avLst/>
        </a:prstGeom>
        <a:noFill/>
      </xdr:spPr>
    </xdr:pic>
    <xdr:clientData fLocksWithSheet="0"/>
  </xdr:oneCellAnchor>
  <xdr:oneCellAnchor>
    <xdr:from>
      <xdr:col>4</xdr:col>
      <xdr:colOff>600075</xdr:colOff>
      <xdr:row>31</xdr:row>
      <xdr:rowOff>19050</xdr:rowOff>
    </xdr:from>
    <xdr:ext cx="2647950" cy="457200"/>
    <xdr:pic>
      <xdr:nvPicPr>
        <xdr:cNvPr id="0" name="image8.png"/>
        <xdr:cNvPicPr preferRelativeResize="0"/>
      </xdr:nvPicPr>
      <xdr:blipFill>
        <a:blip cstate="print" r:embed="rId8"/>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71"/>
    <col customWidth="1" min="2" max="2" width="11.14"/>
    <col customWidth="1" min="3" max="3" width="9.0"/>
    <col customWidth="1" min="4" max="4" width="7.43"/>
    <col customWidth="1" min="5" max="5" width="10.29"/>
    <col customWidth="1" min="6" max="6" width="9.71"/>
    <col customWidth="1" min="7" max="8" width="7.43"/>
    <col customWidth="1" min="9" max="9" width="6.71"/>
    <col customWidth="1" min="10" max="10" width="9.71"/>
    <col customWidth="1" min="11" max="11" width="8.71"/>
    <col customWidth="1" min="12" max="12" width="8.57"/>
    <col customWidth="1" min="13" max="13" width="13.57"/>
    <col customWidth="1" min="14" max="14" width="8.57"/>
    <col customWidth="1" min="15" max="15" width="6.71"/>
    <col customWidth="1" min="16" max="16" width="10.0"/>
    <col customWidth="1" min="17" max="17" width="13.43"/>
    <col customWidth="1" min="18" max="18" width="13.71"/>
    <col customWidth="1" min="19" max="19" width="41.71"/>
    <col customWidth="1" min="20" max="20" width="7.86"/>
    <col customWidth="1" min="21" max="21" width="14.14"/>
    <col customWidth="1" min="22" max="22" width="6.57"/>
    <col customWidth="1" min="23" max="23" width="9.29"/>
    <col customWidth="1" min="24" max="24" width="7.71"/>
    <col customWidth="1" min="25" max="27" width="8.71"/>
  </cols>
  <sheetData>
    <row r="1" ht="89.25" customHeight="1">
      <c r="A1" s="1"/>
      <c r="B1" s="2" t="s">
        <v>0</v>
      </c>
      <c r="C1" s="3"/>
      <c r="D1" s="3"/>
      <c r="E1" s="3"/>
      <c r="F1" s="3"/>
      <c r="G1" s="3"/>
      <c r="H1" s="3"/>
      <c r="I1" s="3"/>
      <c r="J1" s="3"/>
      <c r="K1" s="3"/>
      <c r="L1" s="3"/>
      <c r="M1" s="3"/>
      <c r="N1" s="3"/>
      <c r="O1" s="3"/>
      <c r="P1" s="3"/>
      <c r="Q1" s="3"/>
      <c r="R1" s="3"/>
      <c r="S1" s="3"/>
      <c r="T1" s="3"/>
      <c r="U1" s="3"/>
      <c r="V1" s="3"/>
      <c r="W1" s="3"/>
      <c r="X1" s="4"/>
      <c r="Y1" s="1"/>
      <c r="Z1" s="1"/>
      <c r="AA1" s="1"/>
    </row>
    <row r="2">
      <c r="A2" s="1"/>
      <c r="B2" s="5"/>
      <c r="X2" s="6"/>
      <c r="Y2" s="1"/>
      <c r="Z2" s="1"/>
      <c r="AA2" s="1"/>
    </row>
    <row r="3" ht="19.5" customHeight="1">
      <c r="A3" s="1"/>
      <c r="B3" s="7" t="s">
        <v>1</v>
      </c>
      <c r="C3" s="9"/>
      <c r="D3" s="9"/>
      <c r="E3" s="9"/>
      <c r="F3" s="9"/>
      <c r="G3" s="9"/>
      <c r="H3" s="9"/>
      <c r="I3" s="9"/>
      <c r="J3" s="9"/>
      <c r="K3" s="9"/>
      <c r="L3" s="9"/>
      <c r="M3" s="9"/>
      <c r="N3" s="9"/>
      <c r="O3" s="9"/>
      <c r="P3" s="9"/>
      <c r="Q3" s="9"/>
      <c r="R3" s="9"/>
      <c r="S3" s="9"/>
      <c r="T3" s="9"/>
      <c r="U3" s="9"/>
      <c r="V3" s="9"/>
      <c r="W3" s="9"/>
      <c r="X3" s="10"/>
      <c r="Y3" s="1"/>
      <c r="Z3" s="1"/>
      <c r="AA3" s="1"/>
    </row>
    <row r="4" ht="43.5" customHeight="1">
      <c r="A4" s="11"/>
      <c r="B4" s="12" t="s">
        <v>2</v>
      </c>
      <c r="C4" s="13"/>
      <c r="D4" s="15"/>
      <c r="E4" s="17" t="s">
        <v>3</v>
      </c>
      <c r="F4" s="13"/>
      <c r="G4" s="18"/>
      <c r="H4" s="20"/>
      <c r="I4" s="21"/>
      <c r="J4" s="17" t="s">
        <v>4</v>
      </c>
      <c r="K4" s="13"/>
      <c r="L4" s="23"/>
      <c r="M4" s="21"/>
      <c r="N4" s="25" t="s">
        <v>5</v>
      </c>
      <c r="O4" s="13"/>
      <c r="P4" s="27"/>
      <c r="Q4" s="20"/>
      <c r="R4" s="20"/>
      <c r="S4" s="20"/>
      <c r="T4" s="20"/>
      <c r="U4" s="20"/>
      <c r="V4" s="21"/>
      <c r="W4" s="29" t="s">
        <v>6</v>
      </c>
      <c r="X4" s="31"/>
      <c r="Y4" s="11"/>
      <c r="Z4" s="11"/>
      <c r="AA4" s="11"/>
    </row>
    <row r="5" ht="30.0" customHeight="1">
      <c r="A5" s="11"/>
      <c r="B5" s="33" t="s">
        <v>7</v>
      </c>
      <c r="C5" s="35"/>
      <c r="D5" s="36"/>
      <c r="E5" s="37"/>
      <c r="F5" s="37"/>
      <c r="G5" s="37"/>
      <c r="H5" s="37"/>
      <c r="I5" s="37"/>
      <c r="J5" s="37"/>
      <c r="K5" s="35"/>
      <c r="L5" s="39" t="s">
        <v>8</v>
      </c>
      <c r="M5" s="35"/>
      <c r="N5" s="41"/>
      <c r="O5" s="37"/>
      <c r="P5" s="37"/>
      <c r="Q5" s="37"/>
      <c r="R5" s="37"/>
      <c r="S5" s="37"/>
      <c r="T5" s="37"/>
      <c r="U5" s="37"/>
      <c r="V5" s="37"/>
      <c r="W5" s="37"/>
      <c r="X5" s="42"/>
      <c r="Y5" s="11"/>
      <c r="Z5" s="11"/>
      <c r="AA5" s="11"/>
    </row>
    <row r="6" ht="30.0" customHeight="1">
      <c r="A6" s="11"/>
      <c r="B6" s="44"/>
      <c r="C6" s="13"/>
      <c r="D6" s="45"/>
      <c r="E6" s="46"/>
      <c r="F6" s="46"/>
      <c r="G6" s="46"/>
      <c r="H6" s="46"/>
      <c r="I6" s="46"/>
      <c r="J6" s="46"/>
      <c r="K6" s="47"/>
      <c r="L6" s="49"/>
      <c r="M6" s="13"/>
      <c r="N6" s="45"/>
      <c r="O6" s="46"/>
      <c r="P6" s="46"/>
      <c r="Q6" s="46"/>
      <c r="R6" s="46"/>
      <c r="S6" s="46"/>
      <c r="T6" s="46"/>
      <c r="U6" s="46"/>
      <c r="V6" s="46"/>
      <c r="W6" s="46"/>
      <c r="X6" s="50"/>
      <c r="Y6" s="11"/>
      <c r="Z6" s="11"/>
      <c r="AA6" s="11"/>
    </row>
    <row r="7" ht="10.5" customHeight="1">
      <c r="A7" s="1"/>
      <c r="B7" s="52"/>
      <c r="C7" s="3"/>
      <c r="D7" s="3"/>
      <c r="E7" s="3"/>
      <c r="F7" s="3"/>
      <c r="G7" s="3"/>
      <c r="H7" s="3"/>
      <c r="I7" s="3"/>
      <c r="J7" s="3"/>
      <c r="K7" s="3"/>
      <c r="L7" s="3"/>
      <c r="M7" s="3"/>
      <c r="N7" s="3"/>
      <c r="O7" s="3"/>
      <c r="P7" s="3"/>
      <c r="Q7" s="3"/>
      <c r="R7" s="3"/>
      <c r="S7" s="3"/>
      <c r="T7" s="3"/>
      <c r="U7" s="3"/>
      <c r="V7" s="3"/>
      <c r="W7" s="3"/>
      <c r="X7" s="4"/>
      <c r="Y7" s="1"/>
      <c r="Z7" s="1"/>
      <c r="AA7" s="1"/>
    </row>
    <row r="8" ht="20.25" customHeight="1">
      <c r="A8" s="1"/>
      <c r="B8" s="54" t="s">
        <v>9</v>
      </c>
      <c r="C8" s="55"/>
      <c r="D8" s="55"/>
      <c r="E8" s="55"/>
      <c r="F8" s="55"/>
      <c r="G8" s="55"/>
      <c r="H8" s="55"/>
      <c r="I8" s="55"/>
      <c r="J8" s="55"/>
      <c r="K8" s="55"/>
      <c r="L8" s="55"/>
      <c r="M8" s="55"/>
      <c r="N8" s="55"/>
      <c r="O8" s="55"/>
      <c r="P8" s="55"/>
      <c r="Q8" s="55"/>
      <c r="R8" s="55"/>
      <c r="S8" s="55"/>
      <c r="T8" s="55"/>
      <c r="U8" s="55"/>
      <c r="V8" s="55"/>
      <c r="W8" s="55"/>
      <c r="X8" s="57"/>
      <c r="Y8" s="1"/>
      <c r="Z8" s="1"/>
      <c r="AA8" s="1"/>
    </row>
    <row r="9" ht="9.75" customHeight="1">
      <c r="A9" s="1"/>
      <c r="B9" s="5"/>
      <c r="X9" s="6"/>
      <c r="Y9" s="1"/>
      <c r="Z9" s="1"/>
      <c r="AA9" s="1"/>
    </row>
    <row r="10" ht="27.75" customHeight="1">
      <c r="A10" s="11"/>
      <c r="B10" s="58" t="s">
        <v>10</v>
      </c>
      <c r="C10" s="3"/>
      <c r="D10" s="59"/>
      <c r="E10" s="3"/>
      <c r="F10" s="60"/>
      <c r="G10" s="61" t="s">
        <v>11</v>
      </c>
      <c r="H10" s="3"/>
      <c r="I10" s="3"/>
      <c r="J10" s="62">
        <f>W35</f>
        <v>0</v>
      </c>
      <c r="K10" s="60"/>
      <c r="L10" s="61" t="s">
        <v>12</v>
      </c>
      <c r="M10" s="3"/>
      <c r="N10" s="63"/>
      <c r="O10" s="3"/>
      <c r="P10" s="64"/>
      <c r="Q10" s="65" t="s">
        <v>14</v>
      </c>
      <c r="R10" s="3"/>
      <c r="S10" s="3"/>
      <c r="T10" s="66" t="s">
        <v>16</v>
      </c>
      <c r="U10" s="67"/>
      <c r="V10" s="68"/>
      <c r="W10" s="69"/>
      <c r="X10" s="71"/>
      <c r="Y10" s="1"/>
      <c r="Z10" s="11"/>
      <c r="AA10" s="11"/>
    </row>
    <row r="11" ht="19.5" customHeight="1">
      <c r="A11" s="11"/>
      <c r="B11" s="73"/>
      <c r="C11" s="74"/>
      <c r="D11" s="75"/>
      <c r="E11" s="74"/>
      <c r="F11" s="77"/>
      <c r="G11" s="74"/>
      <c r="H11" s="74"/>
      <c r="I11" s="74"/>
      <c r="J11" s="75"/>
      <c r="K11" s="77"/>
      <c r="L11" s="74"/>
      <c r="M11" s="74"/>
      <c r="N11" s="75"/>
      <c r="O11" s="74"/>
      <c r="P11" s="79"/>
      <c r="Q11" s="74"/>
      <c r="R11" s="74"/>
      <c r="S11" s="74"/>
      <c r="T11" s="80" t="s">
        <v>19</v>
      </c>
      <c r="U11" s="82"/>
      <c r="V11" s="83"/>
      <c r="W11" s="84"/>
      <c r="X11" s="86"/>
      <c r="Y11" s="1"/>
      <c r="Z11" s="11"/>
      <c r="AA11" s="11"/>
    </row>
    <row r="12" ht="16.5" customHeight="1">
      <c r="A12" s="1"/>
      <c r="B12" s="87"/>
      <c r="C12" s="74"/>
      <c r="D12" s="74"/>
      <c r="E12" s="74"/>
      <c r="F12" s="74"/>
      <c r="G12" s="74"/>
      <c r="H12" s="74"/>
      <c r="I12" s="74"/>
      <c r="J12" s="74"/>
      <c r="K12" s="74"/>
      <c r="L12" s="74"/>
      <c r="M12" s="74"/>
      <c r="N12" s="74"/>
      <c r="O12" s="74"/>
      <c r="P12" s="74"/>
      <c r="Q12" s="74"/>
      <c r="R12" s="74"/>
      <c r="S12" s="74"/>
      <c r="T12" s="74"/>
      <c r="U12" s="74"/>
      <c r="V12" s="74"/>
      <c r="W12" s="74"/>
      <c r="X12" s="88"/>
      <c r="Y12" s="1"/>
      <c r="Z12" s="1"/>
      <c r="AA12" s="1"/>
    </row>
    <row r="13" ht="21.75" customHeight="1">
      <c r="A13" s="1"/>
      <c r="B13" s="89" t="s">
        <v>20</v>
      </c>
      <c r="C13" s="9"/>
      <c r="D13" s="9"/>
      <c r="E13" s="9"/>
      <c r="F13" s="9"/>
      <c r="G13" s="9"/>
      <c r="H13" s="9"/>
      <c r="I13" s="9"/>
      <c r="J13" s="9"/>
      <c r="K13" s="9"/>
      <c r="L13" s="9"/>
      <c r="M13" s="9"/>
      <c r="N13" s="9"/>
      <c r="O13" s="9"/>
      <c r="P13" s="9"/>
      <c r="Q13" s="9"/>
      <c r="R13" s="9"/>
      <c r="S13" s="9"/>
      <c r="T13" s="9"/>
      <c r="U13" s="9"/>
      <c r="V13" s="9"/>
      <c r="W13" s="9"/>
      <c r="X13" s="10"/>
      <c r="Y13" s="1"/>
      <c r="Z13" s="1"/>
      <c r="AA13" s="1"/>
    </row>
    <row r="14" ht="30.0" customHeight="1">
      <c r="A14" s="1"/>
      <c r="B14" s="91" t="s">
        <v>22</v>
      </c>
      <c r="C14" s="92"/>
      <c r="D14" s="93" t="s">
        <v>23</v>
      </c>
      <c r="E14" s="28"/>
      <c r="F14" s="95" t="s">
        <v>24</v>
      </c>
      <c r="G14" s="28"/>
      <c r="H14" s="97"/>
      <c r="I14" s="98"/>
      <c r="J14" s="99" t="s">
        <v>25</v>
      </c>
      <c r="K14" s="92"/>
      <c r="L14" s="101" t="s">
        <v>23</v>
      </c>
      <c r="M14" s="28"/>
      <c r="N14" s="95" t="s">
        <v>27</v>
      </c>
      <c r="O14" s="28"/>
      <c r="P14" s="103"/>
      <c r="Q14" s="98"/>
      <c r="R14" s="105" t="s">
        <v>28</v>
      </c>
      <c r="S14" s="106" t="s">
        <v>23</v>
      </c>
      <c r="T14" s="28"/>
      <c r="U14" s="96" t="s">
        <v>29</v>
      </c>
      <c r="V14" s="28"/>
      <c r="W14" s="109">
        <f t="shared" ref="W14:W15" si="1">H14+P14</f>
        <v>0</v>
      </c>
      <c r="X14" s="111"/>
      <c r="Y14" s="1"/>
      <c r="Z14" s="1"/>
      <c r="AA14" s="1"/>
    </row>
    <row r="15" ht="30.0" customHeight="1">
      <c r="A15" s="1"/>
      <c r="B15" s="73"/>
      <c r="C15" s="113"/>
      <c r="D15" s="114" t="s">
        <v>30</v>
      </c>
      <c r="E15" s="83"/>
      <c r="F15" s="115" t="s">
        <v>31</v>
      </c>
      <c r="G15" s="83"/>
      <c r="H15" s="116"/>
      <c r="I15" s="118"/>
      <c r="J15" s="120"/>
      <c r="K15" s="113"/>
      <c r="L15" s="122" t="s">
        <v>30</v>
      </c>
      <c r="M15" s="83"/>
      <c r="N15" s="115" t="s">
        <v>32</v>
      </c>
      <c r="O15" s="83"/>
      <c r="P15" s="123"/>
      <c r="Q15" s="118"/>
      <c r="R15" s="125"/>
      <c r="S15" s="126" t="s">
        <v>30</v>
      </c>
      <c r="T15" s="83"/>
      <c r="U15" s="119" t="s">
        <v>33</v>
      </c>
      <c r="V15" s="83"/>
      <c r="W15" s="128">
        <f t="shared" si="1"/>
        <v>0</v>
      </c>
      <c r="X15" s="86"/>
      <c r="Y15" s="1"/>
      <c r="Z15" s="1"/>
      <c r="AA15" s="1"/>
    </row>
    <row r="16" ht="19.5" customHeight="1">
      <c r="A16" s="1"/>
      <c r="B16" s="130"/>
      <c r="C16" s="3"/>
      <c r="D16" s="3"/>
      <c r="E16" s="3"/>
      <c r="F16" s="3"/>
      <c r="G16" s="3"/>
      <c r="H16" s="3"/>
      <c r="I16" s="3"/>
      <c r="J16" s="3"/>
      <c r="K16" s="3"/>
      <c r="L16" s="3"/>
      <c r="M16" s="3"/>
      <c r="N16" s="3"/>
      <c r="O16" s="3"/>
      <c r="P16" s="3"/>
      <c r="Q16" s="3"/>
      <c r="R16" s="3"/>
      <c r="S16" s="3"/>
      <c r="T16" s="3"/>
      <c r="U16" s="3"/>
      <c r="V16" s="3"/>
      <c r="W16" s="3"/>
      <c r="X16" s="4"/>
      <c r="Y16" s="1"/>
      <c r="Z16" s="1"/>
      <c r="AA16" s="1"/>
    </row>
    <row r="17" ht="30.0" customHeight="1">
      <c r="A17" s="1"/>
      <c r="B17" s="132" t="s">
        <v>34</v>
      </c>
      <c r="C17" s="133"/>
      <c r="D17" s="133"/>
      <c r="E17" s="133"/>
      <c r="F17" s="133"/>
      <c r="G17" s="133"/>
      <c r="H17" s="133"/>
      <c r="I17" s="133"/>
      <c r="J17" s="133"/>
      <c r="K17" s="133"/>
      <c r="L17" s="134"/>
      <c r="M17" s="135" t="s">
        <v>35</v>
      </c>
      <c r="N17" s="136"/>
      <c r="O17" s="138" t="s">
        <v>37</v>
      </c>
      <c r="P17" s="140"/>
      <c r="Q17" s="140"/>
      <c r="R17" s="140"/>
      <c r="S17" s="140"/>
      <c r="T17" s="140"/>
      <c r="U17" s="140"/>
      <c r="V17" s="140"/>
      <c r="W17" s="140"/>
      <c r="X17" s="141"/>
      <c r="Y17" s="1"/>
      <c r="Z17" s="1"/>
      <c r="AA17" s="1"/>
    </row>
    <row r="18" ht="69.75" customHeight="1">
      <c r="A18" s="1"/>
      <c r="B18" s="143"/>
      <c r="C18" s="144"/>
      <c r="D18" s="144"/>
      <c r="E18" s="144"/>
      <c r="F18" s="144"/>
      <c r="G18" s="144"/>
      <c r="H18" s="144"/>
      <c r="I18" s="144"/>
      <c r="J18" s="144"/>
      <c r="K18" s="144"/>
      <c r="L18" s="146"/>
      <c r="M18" s="149"/>
      <c r="N18" s="151"/>
      <c r="O18" s="153" t="s">
        <v>40</v>
      </c>
      <c r="P18" s="155" t="s">
        <v>41</v>
      </c>
      <c r="Q18" s="156"/>
      <c r="R18" s="156"/>
      <c r="S18" s="157"/>
      <c r="T18" s="159" t="s">
        <v>43</v>
      </c>
      <c r="U18" s="156"/>
      <c r="V18" s="157"/>
      <c r="W18" s="161" t="s">
        <v>45</v>
      </c>
      <c r="X18" s="162"/>
      <c r="Y18" s="1"/>
      <c r="Z18" s="1"/>
      <c r="AA18" s="1"/>
    </row>
    <row r="19" ht="30.0" customHeight="1">
      <c r="A19" s="1"/>
      <c r="B19" s="166" t="s">
        <v>48</v>
      </c>
      <c r="C19" s="168"/>
      <c r="D19" s="168"/>
      <c r="E19" s="168"/>
      <c r="F19" s="168"/>
      <c r="G19" s="168"/>
      <c r="H19" s="168"/>
      <c r="I19" s="168"/>
      <c r="J19" s="168"/>
      <c r="K19" s="168"/>
      <c r="L19" s="169"/>
      <c r="M19" s="170" t="s">
        <v>49</v>
      </c>
      <c r="N19" s="172"/>
      <c r="O19" s="173">
        <v>1.0</v>
      </c>
      <c r="P19" s="175"/>
      <c r="Q19" s="133"/>
      <c r="R19" s="133"/>
      <c r="S19" s="134"/>
      <c r="T19" s="178"/>
      <c r="U19" s="133"/>
      <c r="V19" s="134"/>
      <c r="W19" s="180"/>
      <c r="X19" s="181"/>
      <c r="Y19" s="1"/>
      <c r="Z19" s="1"/>
      <c r="AA19" s="1"/>
    </row>
    <row r="20" ht="30.0" customHeight="1">
      <c r="A20" s="1"/>
      <c r="B20" s="143"/>
      <c r="C20" s="144"/>
      <c r="D20" s="144"/>
      <c r="E20" s="144"/>
      <c r="F20" s="144"/>
      <c r="G20" s="144"/>
      <c r="H20" s="144"/>
      <c r="I20" s="144"/>
      <c r="J20" s="144"/>
      <c r="K20" s="144"/>
      <c r="L20" s="146"/>
      <c r="M20" s="183"/>
      <c r="N20" s="186"/>
      <c r="O20" s="187"/>
      <c r="P20" s="183"/>
      <c r="Q20" s="144"/>
      <c r="R20" s="144"/>
      <c r="S20" s="146"/>
      <c r="T20" s="183"/>
      <c r="U20" s="144"/>
      <c r="V20" s="146"/>
      <c r="W20" s="183"/>
      <c r="X20" s="189"/>
      <c r="Y20" s="1"/>
      <c r="Z20" s="1"/>
      <c r="AA20" s="1"/>
    </row>
    <row r="21" ht="30.0" customHeight="1">
      <c r="A21" s="1"/>
      <c r="B21" s="192" t="s">
        <v>50</v>
      </c>
      <c r="C21" s="194" t="s">
        <v>51</v>
      </c>
      <c r="D21" s="168"/>
      <c r="E21" s="168"/>
      <c r="F21" s="168"/>
      <c r="G21" s="168"/>
      <c r="H21" s="168"/>
      <c r="I21" s="168"/>
      <c r="J21" s="168"/>
      <c r="K21" s="168"/>
      <c r="L21" s="169"/>
      <c r="M21" s="196" t="s">
        <v>35</v>
      </c>
      <c r="N21" s="198"/>
      <c r="O21" s="199">
        <v>2.0</v>
      </c>
      <c r="P21" s="201"/>
      <c r="Q21" s="168"/>
      <c r="R21" s="168"/>
      <c r="S21" s="169"/>
      <c r="T21" s="204"/>
      <c r="U21" s="168"/>
      <c r="V21" s="169"/>
      <c r="W21" s="206"/>
      <c r="X21" s="207"/>
      <c r="Y21" s="1"/>
      <c r="Z21" s="1"/>
      <c r="AA21" s="1"/>
    </row>
    <row r="22" ht="30.0" customHeight="1">
      <c r="A22" s="1"/>
      <c r="B22" s="209"/>
      <c r="C22" s="183"/>
      <c r="D22" s="144"/>
      <c r="E22" s="144"/>
      <c r="F22" s="144"/>
      <c r="G22" s="144"/>
      <c r="H22" s="144"/>
      <c r="I22" s="144"/>
      <c r="J22" s="144"/>
      <c r="K22" s="144"/>
      <c r="L22" s="146"/>
      <c r="M22" s="149"/>
      <c r="N22" s="151"/>
      <c r="O22" s="187"/>
      <c r="P22" s="183"/>
      <c r="Q22" s="144"/>
      <c r="R22" s="144"/>
      <c r="S22" s="146"/>
      <c r="T22" s="183"/>
      <c r="U22" s="144"/>
      <c r="V22" s="146"/>
      <c r="W22" s="183"/>
      <c r="X22" s="189"/>
      <c r="Y22" s="1"/>
      <c r="Z22" s="1"/>
      <c r="AA22" s="1"/>
    </row>
    <row r="23" ht="30.0" customHeight="1">
      <c r="A23" s="1"/>
      <c r="B23" s="192" t="s">
        <v>59</v>
      </c>
      <c r="C23" s="212" t="s">
        <v>60</v>
      </c>
      <c r="D23" s="168"/>
      <c r="E23" s="168"/>
      <c r="F23" s="168"/>
      <c r="G23" s="168"/>
      <c r="H23" s="168"/>
      <c r="I23" s="168"/>
      <c r="J23" s="168"/>
      <c r="K23" s="168"/>
      <c r="L23" s="169"/>
      <c r="M23" s="196" t="s">
        <v>35</v>
      </c>
      <c r="N23" s="198"/>
      <c r="O23" s="199">
        <v>3.0</v>
      </c>
      <c r="P23" s="201"/>
      <c r="Q23" s="168"/>
      <c r="R23" s="168"/>
      <c r="S23" s="169"/>
      <c r="T23" s="217"/>
      <c r="U23" s="168"/>
      <c r="V23" s="169"/>
      <c r="W23" s="218"/>
      <c r="X23" s="207"/>
      <c r="Y23" s="1"/>
      <c r="Z23" s="1"/>
      <c r="AA23" s="1"/>
    </row>
    <row r="24" ht="30.0" customHeight="1">
      <c r="A24" s="1"/>
      <c r="B24" s="209"/>
      <c r="C24" s="183"/>
      <c r="D24" s="144"/>
      <c r="E24" s="144"/>
      <c r="F24" s="144"/>
      <c r="G24" s="144"/>
      <c r="H24" s="144"/>
      <c r="I24" s="144"/>
      <c r="J24" s="144"/>
      <c r="K24" s="144"/>
      <c r="L24" s="146"/>
      <c r="M24" s="221"/>
      <c r="N24" s="151"/>
      <c r="O24" s="187"/>
      <c r="P24" s="183"/>
      <c r="Q24" s="144"/>
      <c r="R24" s="144"/>
      <c r="S24" s="146"/>
      <c r="T24" s="183"/>
      <c r="U24" s="144"/>
      <c r="V24" s="146"/>
      <c r="W24" s="183"/>
      <c r="X24" s="189"/>
      <c r="Y24" s="1"/>
      <c r="Z24" s="1"/>
      <c r="AA24" s="1"/>
    </row>
    <row r="25" ht="30.0" customHeight="1">
      <c r="A25" s="1"/>
      <c r="B25" s="192" t="s">
        <v>64</v>
      </c>
      <c r="C25" s="212" t="s">
        <v>65</v>
      </c>
      <c r="D25" s="168"/>
      <c r="E25" s="168"/>
      <c r="F25" s="168"/>
      <c r="G25" s="168"/>
      <c r="H25" s="168"/>
      <c r="I25" s="168"/>
      <c r="J25" s="168"/>
      <c r="K25" s="168"/>
      <c r="L25" s="169"/>
      <c r="M25" s="196" t="s">
        <v>35</v>
      </c>
      <c r="N25" s="198"/>
      <c r="O25" s="199">
        <v>4.0</v>
      </c>
      <c r="P25" s="201"/>
      <c r="Q25" s="168"/>
      <c r="R25" s="168"/>
      <c r="S25" s="169"/>
      <c r="T25" s="217"/>
      <c r="U25" s="168"/>
      <c r="V25" s="169"/>
      <c r="W25" s="218"/>
      <c r="X25" s="207"/>
      <c r="Y25" s="1"/>
      <c r="Z25" s="1"/>
      <c r="AA25" s="1"/>
    </row>
    <row r="26" ht="30.0" customHeight="1">
      <c r="A26" s="1"/>
      <c r="B26" s="209"/>
      <c r="C26" s="183"/>
      <c r="D26" s="144"/>
      <c r="E26" s="144"/>
      <c r="F26" s="144"/>
      <c r="G26" s="144"/>
      <c r="H26" s="144"/>
      <c r="I26" s="144"/>
      <c r="J26" s="144"/>
      <c r="K26" s="144"/>
      <c r="L26" s="146"/>
      <c r="M26" s="221"/>
      <c r="N26" s="151"/>
      <c r="O26" s="187"/>
      <c r="P26" s="183"/>
      <c r="Q26" s="144"/>
      <c r="R26" s="144"/>
      <c r="S26" s="146"/>
      <c r="T26" s="183"/>
      <c r="U26" s="144"/>
      <c r="V26" s="146"/>
      <c r="W26" s="183"/>
      <c r="X26" s="189"/>
      <c r="Y26" s="1"/>
      <c r="Z26" s="1"/>
      <c r="AA26" s="1"/>
    </row>
    <row r="27" ht="30.0" customHeight="1">
      <c r="A27" s="1"/>
      <c r="B27" s="192" t="s">
        <v>69</v>
      </c>
      <c r="C27" s="212" t="s">
        <v>70</v>
      </c>
      <c r="D27" s="168"/>
      <c r="E27" s="168"/>
      <c r="F27" s="168"/>
      <c r="G27" s="168"/>
      <c r="H27" s="168"/>
      <c r="I27" s="168"/>
      <c r="J27" s="168"/>
      <c r="K27" s="168"/>
      <c r="L27" s="169"/>
      <c r="M27" s="196" t="s">
        <v>35</v>
      </c>
      <c r="N27" s="198"/>
      <c r="O27" s="199">
        <v>5.0</v>
      </c>
      <c r="P27" s="201"/>
      <c r="Q27" s="168"/>
      <c r="R27" s="168"/>
      <c r="S27" s="169"/>
      <c r="T27" s="217"/>
      <c r="U27" s="168"/>
      <c r="V27" s="169"/>
      <c r="W27" s="218"/>
      <c r="X27" s="207"/>
      <c r="Y27" s="1"/>
      <c r="Z27" s="1"/>
      <c r="AA27" s="1"/>
    </row>
    <row r="28" ht="30.0" customHeight="1">
      <c r="A28" s="1"/>
      <c r="B28" s="209"/>
      <c r="C28" s="183"/>
      <c r="D28" s="144"/>
      <c r="E28" s="144"/>
      <c r="F28" s="144"/>
      <c r="G28" s="144"/>
      <c r="H28" s="144"/>
      <c r="I28" s="144"/>
      <c r="J28" s="144"/>
      <c r="K28" s="144"/>
      <c r="L28" s="146"/>
      <c r="M28" s="221"/>
      <c r="N28" s="151"/>
      <c r="O28" s="187"/>
      <c r="P28" s="183"/>
      <c r="Q28" s="144"/>
      <c r="R28" s="144"/>
      <c r="S28" s="146"/>
      <c r="T28" s="183"/>
      <c r="U28" s="144"/>
      <c r="V28" s="146"/>
      <c r="W28" s="183"/>
      <c r="X28" s="189"/>
      <c r="Y28" s="1"/>
      <c r="Z28" s="1"/>
      <c r="AA28" s="1"/>
    </row>
    <row r="29" ht="30.0" customHeight="1">
      <c r="A29" s="1"/>
      <c r="B29" s="192" t="s">
        <v>73</v>
      </c>
      <c r="C29" s="212" t="s">
        <v>74</v>
      </c>
      <c r="D29" s="168"/>
      <c r="E29" s="168"/>
      <c r="F29" s="168"/>
      <c r="G29" s="168"/>
      <c r="H29" s="168"/>
      <c r="I29" s="168"/>
      <c r="J29" s="168"/>
      <c r="K29" s="168"/>
      <c r="L29" s="169"/>
      <c r="M29" s="196" t="s">
        <v>35</v>
      </c>
      <c r="N29" s="198"/>
      <c r="O29" s="199">
        <v>6.0</v>
      </c>
      <c r="P29" s="201"/>
      <c r="Q29" s="168"/>
      <c r="R29" s="168"/>
      <c r="S29" s="169"/>
      <c r="T29" s="217"/>
      <c r="U29" s="168"/>
      <c r="V29" s="169"/>
      <c r="W29" s="218"/>
      <c r="X29" s="207"/>
      <c r="Y29" s="1"/>
      <c r="Z29" s="1"/>
      <c r="AA29" s="1"/>
    </row>
    <row r="30" ht="30.0" customHeight="1">
      <c r="A30" s="1"/>
      <c r="B30" s="209"/>
      <c r="C30" s="183"/>
      <c r="D30" s="144"/>
      <c r="E30" s="144"/>
      <c r="F30" s="144"/>
      <c r="G30" s="144"/>
      <c r="H30" s="144"/>
      <c r="I30" s="144"/>
      <c r="J30" s="144"/>
      <c r="K30" s="144"/>
      <c r="L30" s="146"/>
      <c r="M30" s="221"/>
      <c r="N30" s="151"/>
      <c r="O30" s="187"/>
      <c r="P30" s="183"/>
      <c r="Q30" s="144"/>
      <c r="R30" s="144"/>
      <c r="S30" s="146"/>
      <c r="T30" s="183"/>
      <c r="U30" s="144"/>
      <c r="V30" s="146"/>
      <c r="W30" s="183"/>
      <c r="X30" s="189"/>
      <c r="Y30" s="1"/>
      <c r="Z30" s="1"/>
      <c r="AA30" s="1"/>
    </row>
    <row r="31" ht="30.0" customHeight="1">
      <c r="A31" s="1"/>
      <c r="B31" s="192" t="s">
        <v>76</v>
      </c>
      <c r="C31" s="212" t="s">
        <v>77</v>
      </c>
      <c r="D31" s="168"/>
      <c r="E31" s="168"/>
      <c r="F31" s="168"/>
      <c r="G31" s="168"/>
      <c r="H31" s="168"/>
      <c r="I31" s="168"/>
      <c r="J31" s="168"/>
      <c r="K31" s="168"/>
      <c r="L31" s="169"/>
      <c r="M31" s="196" t="s">
        <v>35</v>
      </c>
      <c r="N31" s="198"/>
      <c r="O31" s="199">
        <v>7.0</v>
      </c>
      <c r="P31" s="201"/>
      <c r="Q31" s="168"/>
      <c r="R31" s="168"/>
      <c r="S31" s="169"/>
      <c r="T31" s="217"/>
      <c r="U31" s="168"/>
      <c r="V31" s="169"/>
      <c r="W31" s="218"/>
      <c r="X31" s="207"/>
      <c r="Y31" s="1"/>
      <c r="Z31" s="1"/>
      <c r="AA31" s="1"/>
    </row>
    <row r="32" ht="30.0" customHeight="1">
      <c r="A32" s="1"/>
      <c r="B32" s="209"/>
      <c r="C32" s="183"/>
      <c r="D32" s="144"/>
      <c r="E32" s="144"/>
      <c r="F32" s="144"/>
      <c r="G32" s="144"/>
      <c r="H32" s="144"/>
      <c r="I32" s="144"/>
      <c r="J32" s="144"/>
      <c r="K32" s="144"/>
      <c r="L32" s="146"/>
      <c r="M32" s="149"/>
      <c r="N32" s="151"/>
      <c r="O32" s="187"/>
      <c r="P32" s="183"/>
      <c r="Q32" s="144"/>
      <c r="R32" s="144"/>
      <c r="S32" s="146"/>
      <c r="T32" s="183"/>
      <c r="U32" s="144"/>
      <c r="V32" s="146"/>
      <c r="W32" s="183"/>
      <c r="X32" s="189"/>
      <c r="Y32" s="1"/>
      <c r="Z32" s="1"/>
      <c r="AA32" s="1"/>
    </row>
    <row r="33" ht="30.0" customHeight="1">
      <c r="A33" s="1"/>
      <c r="B33" s="192" t="s">
        <v>82</v>
      </c>
      <c r="C33" s="239" t="s">
        <v>83</v>
      </c>
      <c r="D33" s="168"/>
      <c r="E33" s="168"/>
      <c r="F33" s="168"/>
      <c r="G33" s="168"/>
      <c r="H33" s="168"/>
      <c r="I33" s="168"/>
      <c r="J33" s="168"/>
      <c r="K33" s="168"/>
      <c r="L33" s="169"/>
      <c r="M33" s="196" t="s">
        <v>35</v>
      </c>
      <c r="N33" s="198"/>
      <c r="O33" s="199">
        <v>8.0</v>
      </c>
      <c r="P33" s="201"/>
      <c r="Q33" s="168"/>
      <c r="R33" s="168"/>
      <c r="S33" s="169"/>
      <c r="T33" s="217"/>
      <c r="U33" s="168"/>
      <c r="V33" s="169"/>
      <c r="W33" s="218"/>
      <c r="X33" s="207"/>
      <c r="Y33" s="1"/>
      <c r="Z33" s="1"/>
      <c r="AA33" s="1"/>
    </row>
    <row r="34" ht="30.0" customHeight="1">
      <c r="A34" s="1"/>
      <c r="B34" s="242"/>
      <c r="C34" s="243"/>
      <c r="L34" s="210"/>
      <c r="M34" s="246"/>
      <c r="N34" s="172"/>
      <c r="O34" s="187"/>
      <c r="P34" s="183"/>
      <c r="Q34" s="144"/>
      <c r="R34" s="144"/>
      <c r="S34" s="146"/>
      <c r="T34" s="248"/>
      <c r="U34" s="46"/>
      <c r="V34" s="250"/>
      <c r="W34" s="248"/>
      <c r="X34" s="50"/>
      <c r="Y34" s="1"/>
      <c r="Z34" s="1"/>
      <c r="AA34" s="1"/>
    </row>
    <row r="35" ht="21.0" customHeight="1">
      <c r="A35" s="1"/>
      <c r="B35" s="242"/>
      <c r="C35" s="243"/>
      <c r="L35" s="210"/>
      <c r="M35" s="243"/>
      <c r="N35" s="251"/>
      <c r="O35" s="252" t="s">
        <v>89</v>
      </c>
      <c r="P35" s="133"/>
      <c r="Q35" s="133"/>
      <c r="R35" s="133"/>
      <c r="S35" s="133"/>
      <c r="T35" s="255">
        <f>SUM(T19:V34)</f>
        <v>0</v>
      </c>
      <c r="U35" s="133"/>
      <c r="V35" s="133"/>
      <c r="W35" s="258">
        <f>MAX(W19:X34)</f>
        <v>0</v>
      </c>
      <c r="X35" s="181"/>
      <c r="Y35" s="1"/>
      <c r="Z35" s="1"/>
      <c r="AA35" s="1"/>
    </row>
    <row r="36" ht="21.0" customHeight="1">
      <c r="A36" s="1"/>
      <c r="B36" s="261"/>
      <c r="C36" s="263"/>
      <c r="D36" s="150"/>
      <c r="E36" s="150"/>
      <c r="F36" s="150"/>
      <c r="G36" s="150"/>
      <c r="H36" s="150"/>
      <c r="I36" s="150"/>
      <c r="J36" s="150"/>
      <c r="K36" s="150"/>
      <c r="L36" s="264"/>
      <c r="M36" s="263"/>
      <c r="N36" s="266"/>
      <c r="O36" s="254"/>
      <c r="P36" s="256"/>
      <c r="Q36" s="256"/>
      <c r="R36" s="256"/>
      <c r="S36" s="256"/>
      <c r="T36" s="256"/>
      <c r="U36" s="256"/>
      <c r="V36" s="256"/>
      <c r="W36" s="256"/>
      <c r="X36" s="267"/>
      <c r="Y36" s="1"/>
      <c r="Z36" s="1"/>
      <c r="AA36" s="1"/>
    </row>
    <row r="37" ht="36.75" customHeight="1">
      <c r="A37" s="1"/>
      <c r="B37" s="268" t="s">
        <v>93</v>
      </c>
      <c r="Q37" s="269" t="str">
        <f>Stampa!X76</f>
        <v>#DIV/0!</v>
      </c>
      <c r="R37" s="270"/>
      <c r="S37" s="270"/>
      <c r="T37" s="270"/>
      <c r="U37" s="270"/>
      <c r="V37" s="270"/>
      <c r="W37" s="270"/>
      <c r="X37" s="271"/>
      <c r="Y37" s="1"/>
      <c r="Z37" s="1"/>
      <c r="AA37" s="1"/>
    </row>
    <row r="38" ht="23.25" customHeight="1">
      <c r="A38" s="1"/>
      <c r="B38" s="73"/>
      <c r="C38" s="74"/>
      <c r="D38" s="74"/>
      <c r="E38" s="74"/>
      <c r="F38" s="74"/>
      <c r="G38" s="74"/>
      <c r="H38" s="74"/>
      <c r="I38" s="74"/>
      <c r="J38" s="74"/>
      <c r="K38" s="74"/>
      <c r="L38" s="74"/>
      <c r="M38" s="74"/>
      <c r="N38" s="74"/>
      <c r="O38" s="74"/>
      <c r="P38" s="74"/>
      <c r="Q38" s="273"/>
      <c r="R38" s="74"/>
      <c r="S38" s="74"/>
      <c r="T38" s="74"/>
      <c r="U38" s="74"/>
      <c r="V38" s="74"/>
      <c r="W38" s="74"/>
      <c r="X38" s="88"/>
      <c r="Y38" s="1"/>
      <c r="Z38" s="1"/>
      <c r="AA38" s="1"/>
    </row>
    <row r="39" ht="30.0" customHeight="1">
      <c r="A39" s="1"/>
      <c r="B39" s="275" t="s">
        <v>96</v>
      </c>
      <c r="C39" s="276"/>
      <c r="D39" s="3"/>
      <c r="E39" s="3"/>
      <c r="F39" s="3"/>
      <c r="G39" s="3"/>
      <c r="H39" s="3"/>
      <c r="I39" s="3"/>
      <c r="J39" s="3"/>
      <c r="K39" s="3"/>
      <c r="L39" s="3"/>
      <c r="M39" s="3"/>
      <c r="N39" s="3"/>
      <c r="O39" s="3"/>
      <c r="P39" s="3"/>
      <c r="Q39" s="3"/>
      <c r="R39" s="3"/>
      <c r="S39" s="3"/>
      <c r="T39" s="3"/>
      <c r="U39" s="3"/>
      <c r="V39" s="3"/>
      <c r="W39" s="3"/>
      <c r="X39" s="4"/>
      <c r="Y39" s="1"/>
      <c r="Z39" s="1"/>
      <c r="AA39" s="1"/>
    </row>
    <row r="40" ht="30.0" customHeight="1">
      <c r="A40" s="1"/>
      <c r="B40" s="230"/>
      <c r="X40" s="6"/>
      <c r="Y40" s="1"/>
      <c r="Z40" s="1"/>
      <c r="AA40" s="278"/>
    </row>
    <row r="41" ht="30.0" customHeight="1">
      <c r="A41" s="1"/>
      <c r="B41" s="73"/>
      <c r="C41" s="74"/>
      <c r="D41" s="74"/>
      <c r="E41" s="74"/>
      <c r="F41" s="74"/>
      <c r="G41" s="74"/>
      <c r="H41" s="74"/>
      <c r="I41" s="74"/>
      <c r="J41" s="74"/>
      <c r="K41" s="74"/>
      <c r="L41" s="74"/>
      <c r="M41" s="74"/>
      <c r="N41" s="74"/>
      <c r="O41" s="74"/>
      <c r="P41" s="74"/>
      <c r="Q41" s="74"/>
      <c r="R41" s="74"/>
      <c r="S41" s="74"/>
      <c r="T41" s="74"/>
      <c r="U41" s="74"/>
      <c r="V41" s="74"/>
      <c r="W41" s="74"/>
      <c r="X41" s="88"/>
      <c r="Y41" s="1"/>
      <c r="Z41" s="1"/>
      <c r="AA41" s="1"/>
    </row>
    <row r="42" ht="76.5" customHeight="1">
      <c r="A42" s="1"/>
      <c r="B42" s="282" t="s">
        <v>99</v>
      </c>
      <c r="C42" s="284"/>
      <c r="D42" s="284"/>
      <c r="E42" s="284"/>
      <c r="F42" s="284"/>
      <c r="G42" s="284"/>
      <c r="H42" s="284"/>
      <c r="I42" s="284"/>
      <c r="J42" s="284"/>
      <c r="K42" s="284"/>
      <c r="L42" s="284"/>
      <c r="M42" s="284"/>
      <c r="N42" s="284"/>
      <c r="O42" s="284"/>
      <c r="P42" s="284"/>
      <c r="Q42" s="284"/>
      <c r="R42" s="284"/>
      <c r="S42" s="284"/>
      <c r="T42" s="284"/>
      <c r="U42" s="284"/>
      <c r="V42" s="284"/>
      <c r="W42" s="284"/>
      <c r="X42" s="286"/>
      <c r="Y42" s="1"/>
      <c r="Z42" s="1"/>
      <c r="AA42" s="1"/>
    </row>
    <row r="43" ht="36.75" customHeight="1">
      <c r="A43" s="1"/>
      <c r="B43" s="288" t="str">
        <f>B3</f>
        <v>DATI FASCICOLO</v>
      </c>
      <c r="C43" s="213"/>
      <c r="D43" s="213"/>
      <c r="E43" s="213"/>
      <c r="F43" s="213"/>
      <c r="G43" s="213"/>
      <c r="H43" s="213"/>
      <c r="I43" s="213"/>
      <c r="J43" s="213"/>
      <c r="K43" s="290"/>
      <c r="L43" s="292"/>
      <c r="M43" s="213"/>
      <c r="N43" s="213"/>
      <c r="O43" s="213"/>
      <c r="P43" s="213"/>
      <c r="Q43" s="213"/>
      <c r="R43" s="213"/>
      <c r="S43" s="213"/>
      <c r="T43" s="213"/>
      <c r="U43" s="213"/>
      <c r="V43" s="213"/>
      <c r="W43" s="213"/>
      <c r="X43" s="294"/>
      <c r="Y43" s="1"/>
      <c r="Z43" s="1"/>
      <c r="AA43" s="1"/>
    </row>
    <row r="44" ht="35.25" customHeight="1">
      <c r="A44" s="1"/>
      <c r="B44" s="288" t="str">
        <f>B8</f>
        <v>DATI RELATIVI ALLA VALUTAZIONE DEL PROGETTO</v>
      </c>
      <c r="C44" s="213"/>
      <c r="D44" s="213"/>
      <c r="E44" s="213"/>
      <c r="F44" s="213"/>
      <c r="G44" s="213"/>
      <c r="H44" s="213"/>
      <c r="I44" s="213"/>
      <c r="J44" s="213"/>
      <c r="K44" s="290"/>
      <c r="L44" s="292"/>
      <c r="M44" s="213"/>
      <c r="N44" s="213"/>
      <c r="O44" s="213"/>
      <c r="P44" s="213"/>
      <c r="Q44" s="213"/>
      <c r="R44" s="213"/>
      <c r="S44" s="213"/>
      <c r="T44" s="213"/>
      <c r="U44" s="213"/>
      <c r="V44" s="213"/>
      <c r="W44" s="213"/>
      <c r="X44" s="294"/>
      <c r="Y44" s="1"/>
      <c r="Z44" s="1"/>
      <c r="AA44" s="1"/>
    </row>
    <row r="45" ht="44.25" customHeight="1">
      <c r="A45" s="1"/>
      <c r="B45" s="297" t="str">
        <f>B13</f>
        <v>VALORE DEGLI INDICI DI PRESTAZIONE ENERGETICA RISPETO AL FABBISOGNO GLOBALE</v>
      </c>
      <c r="C45" s="298"/>
      <c r="D45" s="298"/>
      <c r="E45" s="298"/>
      <c r="F45" s="298"/>
      <c r="G45" s="298"/>
      <c r="H45" s="298"/>
      <c r="I45" s="298"/>
      <c r="J45" s="298"/>
      <c r="K45" s="300"/>
      <c r="L45" s="301"/>
      <c r="M45" s="298"/>
      <c r="N45" s="298"/>
      <c r="O45" s="298"/>
      <c r="P45" s="298"/>
      <c r="Q45" s="298"/>
      <c r="R45" s="298"/>
      <c r="S45" s="298"/>
      <c r="T45" s="298"/>
      <c r="U45" s="298"/>
      <c r="V45" s="298"/>
      <c r="W45" s="298"/>
      <c r="X45" s="303"/>
      <c r="Y45" s="1"/>
      <c r="Z45" s="1"/>
      <c r="AA45" s="1"/>
    </row>
    <row r="46" ht="39.75" customHeight="1">
      <c r="A46" s="1"/>
      <c r="B46" s="305" t="s">
        <v>102</v>
      </c>
      <c r="C46" s="144"/>
      <c r="D46" s="307"/>
      <c r="E46" s="308"/>
      <c r="F46" s="144"/>
      <c r="G46" s="144"/>
      <c r="H46" s="144"/>
      <c r="I46" s="144"/>
      <c r="J46" s="144"/>
      <c r="K46" s="144"/>
      <c r="L46" s="144"/>
      <c r="M46" s="144"/>
      <c r="N46" s="144"/>
      <c r="O46" s="144"/>
      <c r="P46" s="144"/>
      <c r="Q46" s="144"/>
      <c r="R46" s="144"/>
      <c r="S46" s="144"/>
      <c r="T46" s="144"/>
      <c r="U46" s="144"/>
      <c r="V46" s="144"/>
      <c r="W46" s="144"/>
      <c r="X46" s="189"/>
      <c r="Y46" s="1"/>
      <c r="Z46" s="1"/>
      <c r="AA46" s="1"/>
    </row>
    <row r="47" ht="39.75" customHeight="1">
      <c r="A47" s="1"/>
      <c r="B47" s="311" t="s">
        <v>103</v>
      </c>
      <c r="C47" s="213"/>
      <c r="D47" s="290"/>
      <c r="E47" s="292"/>
      <c r="F47" s="213"/>
      <c r="G47" s="213"/>
      <c r="H47" s="213"/>
      <c r="I47" s="213"/>
      <c r="J47" s="213"/>
      <c r="K47" s="213"/>
      <c r="L47" s="213"/>
      <c r="M47" s="213"/>
      <c r="N47" s="213"/>
      <c r="O47" s="213"/>
      <c r="P47" s="213"/>
      <c r="Q47" s="213"/>
      <c r="R47" s="213"/>
      <c r="S47" s="213"/>
      <c r="T47" s="213"/>
      <c r="U47" s="213"/>
      <c r="V47" s="213"/>
      <c r="W47" s="213"/>
      <c r="X47" s="294"/>
      <c r="Y47" s="1"/>
      <c r="Z47" s="1"/>
      <c r="AA47" s="1"/>
    </row>
    <row r="48" ht="39.75" customHeight="1">
      <c r="A48" s="1"/>
      <c r="B48" s="311" t="s">
        <v>104</v>
      </c>
      <c r="C48" s="213"/>
      <c r="D48" s="290"/>
      <c r="E48" s="292"/>
      <c r="F48" s="213"/>
      <c r="G48" s="213"/>
      <c r="H48" s="213"/>
      <c r="I48" s="213"/>
      <c r="J48" s="213"/>
      <c r="K48" s="213"/>
      <c r="L48" s="213"/>
      <c r="M48" s="213"/>
      <c r="N48" s="213"/>
      <c r="O48" s="213"/>
      <c r="P48" s="213"/>
      <c r="Q48" s="213"/>
      <c r="R48" s="213"/>
      <c r="S48" s="213"/>
      <c r="T48" s="213"/>
      <c r="U48" s="213"/>
      <c r="V48" s="213"/>
      <c r="W48" s="213"/>
      <c r="X48" s="294"/>
      <c r="Y48" s="1"/>
      <c r="Z48" s="1"/>
      <c r="AA48" s="1"/>
    </row>
    <row r="49" ht="39.75" customHeight="1">
      <c r="A49" s="1"/>
      <c r="B49" s="311" t="s">
        <v>50</v>
      </c>
      <c r="C49" s="213"/>
      <c r="D49" s="290"/>
      <c r="E49" s="292"/>
      <c r="F49" s="213"/>
      <c r="G49" s="213"/>
      <c r="H49" s="213"/>
      <c r="I49" s="213"/>
      <c r="J49" s="213"/>
      <c r="K49" s="213"/>
      <c r="L49" s="213"/>
      <c r="M49" s="213"/>
      <c r="N49" s="213"/>
      <c r="O49" s="213"/>
      <c r="P49" s="213"/>
      <c r="Q49" s="213"/>
      <c r="R49" s="213"/>
      <c r="S49" s="213"/>
      <c r="T49" s="213"/>
      <c r="U49" s="213"/>
      <c r="V49" s="213"/>
      <c r="W49" s="213"/>
      <c r="X49" s="294"/>
      <c r="Y49" s="1"/>
      <c r="Z49" s="1"/>
      <c r="AA49" s="1"/>
    </row>
    <row r="50" ht="39.75" customHeight="1">
      <c r="A50" s="1"/>
      <c r="B50" s="311" t="s">
        <v>59</v>
      </c>
      <c r="C50" s="213"/>
      <c r="D50" s="290"/>
      <c r="E50" s="292"/>
      <c r="F50" s="213"/>
      <c r="G50" s="213"/>
      <c r="H50" s="213"/>
      <c r="I50" s="213"/>
      <c r="J50" s="213"/>
      <c r="K50" s="213"/>
      <c r="L50" s="213"/>
      <c r="M50" s="213"/>
      <c r="N50" s="213"/>
      <c r="O50" s="213"/>
      <c r="P50" s="213"/>
      <c r="Q50" s="213"/>
      <c r="R50" s="213"/>
      <c r="S50" s="213"/>
      <c r="T50" s="213"/>
      <c r="U50" s="213"/>
      <c r="V50" s="213"/>
      <c r="W50" s="213"/>
      <c r="X50" s="294"/>
      <c r="Y50" s="1"/>
      <c r="Z50" s="1"/>
      <c r="AA50" s="1"/>
    </row>
    <row r="51" ht="39.75" customHeight="1">
      <c r="A51" s="1"/>
      <c r="B51" s="311" t="s">
        <v>64</v>
      </c>
      <c r="C51" s="213"/>
      <c r="D51" s="290"/>
      <c r="E51" s="292"/>
      <c r="F51" s="213"/>
      <c r="G51" s="213"/>
      <c r="H51" s="213"/>
      <c r="I51" s="213"/>
      <c r="J51" s="213"/>
      <c r="K51" s="213"/>
      <c r="L51" s="213"/>
      <c r="M51" s="213"/>
      <c r="N51" s="213"/>
      <c r="O51" s="213"/>
      <c r="P51" s="213"/>
      <c r="Q51" s="213"/>
      <c r="R51" s="213"/>
      <c r="S51" s="213"/>
      <c r="T51" s="213"/>
      <c r="U51" s="213"/>
      <c r="V51" s="213"/>
      <c r="W51" s="213"/>
      <c r="X51" s="294"/>
      <c r="Y51" s="1"/>
      <c r="Z51" s="1"/>
      <c r="AA51" s="1"/>
    </row>
    <row r="52" ht="39.75" customHeight="1">
      <c r="A52" s="1"/>
      <c r="B52" s="311" t="s">
        <v>69</v>
      </c>
      <c r="C52" s="213"/>
      <c r="D52" s="290"/>
      <c r="E52" s="292"/>
      <c r="F52" s="213"/>
      <c r="G52" s="213"/>
      <c r="H52" s="213"/>
      <c r="I52" s="213"/>
      <c r="J52" s="213"/>
      <c r="K52" s="213"/>
      <c r="L52" s="213"/>
      <c r="M52" s="213"/>
      <c r="N52" s="213"/>
      <c r="O52" s="213"/>
      <c r="P52" s="213"/>
      <c r="Q52" s="213"/>
      <c r="R52" s="213"/>
      <c r="S52" s="213"/>
      <c r="T52" s="213"/>
      <c r="U52" s="213"/>
      <c r="V52" s="213"/>
      <c r="W52" s="213"/>
      <c r="X52" s="294"/>
      <c r="Y52" s="1"/>
      <c r="Z52" s="1"/>
      <c r="AA52" s="1"/>
    </row>
    <row r="53" ht="39.75" customHeight="1">
      <c r="A53" s="1"/>
      <c r="B53" s="311" t="s">
        <v>73</v>
      </c>
      <c r="C53" s="213"/>
      <c r="D53" s="290"/>
      <c r="E53" s="292"/>
      <c r="F53" s="213"/>
      <c r="G53" s="213"/>
      <c r="H53" s="213"/>
      <c r="I53" s="213"/>
      <c r="J53" s="213"/>
      <c r="K53" s="213"/>
      <c r="L53" s="213"/>
      <c r="M53" s="213"/>
      <c r="N53" s="213"/>
      <c r="O53" s="213"/>
      <c r="P53" s="213"/>
      <c r="Q53" s="213"/>
      <c r="R53" s="213"/>
      <c r="S53" s="213"/>
      <c r="T53" s="213"/>
      <c r="U53" s="213"/>
      <c r="V53" s="213"/>
      <c r="W53" s="213"/>
      <c r="X53" s="294"/>
      <c r="Y53" s="1"/>
      <c r="Z53" s="1"/>
      <c r="AA53" s="1"/>
    </row>
    <row r="54" ht="39.75" customHeight="1">
      <c r="A54" s="1"/>
      <c r="B54" s="311" t="s">
        <v>76</v>
      </c>
      <c r="C54" s="213"/>
      <c r="D54" s="290"/>
      <c r="E54" s="292"/>
      <c r="F54" s="213"/>
      <c r="G54" s="213"/>
      <c r="H54" s="213"/>
      <c r="I54" s="213"/>
      <c r="J54" s="213"/>
      <c r="K54" s="213"/>
      <c r="L54" s="213"/>
      <c r="M54" s="213"/>
      <c r="N54" s="213"/>
      <c r="O54" s="213"/>
      <c r="P54" s="213"/>
      <c r="Q54" s="213"/>
      <c r="R54" s="213"/>
      <c r="S54" s="213"/>
      <c r="T54" s="213"/>
      <c r="U54" s="213"/>
      <c r="V54" s="213"/>
      <c r="W54" s="213"/>
      <c r="X54" s="294"/>
      <c r="Y54" s="1"/>
      <c r="Z54" s="1"/>
      <c r="AA54" s="1"/>
    </row>
    <row r="55" ht="39.75" customHeight="1">
      <c r="A55" s="1"/>
      <c r="B55" s="314" t="s">
        <v>82</v>
      </c>
      <c r="C55" s="315"/>
      <c r="D55" s="316"/>
      <c r="E55" s="317"/>
      <c r="F55" s="315"/>
      <c r="G55" s="315"/>
      <c r="H55" s="315"/>
      <c r="I55" s="315"/>
      <c r="J55" s="315"/>
      <c r="K55" s="315"/>
      <c r="L55" s="315"/>
      <c r="M55" s="315"/>
      <c r="N55" s="315"/>
      <c r="O55" s="315"/>
      <c r="P55" s="315"/>
      <c r="Q55" s="315"/>
      <c r="R55" s="315"/>
      <c r="S55" s="315"/>
      <c r="T55" s="315"/>
      <c r="U55" s="315"/>
      <c r="V55" s="315"/>
      <c r="W55" s="315"/>
      <c r="X55" s="318"/>
      <c r="Y55" s="1"/>
      <c r="Z55" s="1"/>
      <c r="AA55" s="1"/>
    </row>
    <row r="56" ht="28.5" customHeight="1">
      <c r="A56" s="1"/>
      <c r="B56" s="319" t="s">
        <v>105</v>
      </c>
      <c r="C56" s="3"/>
      <c r="D56" s="3"/>
      <c r="E56" s="3"/>
      <c r="F56" s="3"/>
      <c r="G56" s="3"/>
      <c r="H56" s="3"/>
      <c r="I56" s="3"/>
      <c r="J56" s="3"/>
      <c r="K56" s="3"/>
      <c r="L56" s="3"/>
      <c r="M56" s="3"/>
      <c r="N56" s="3"/>
      <c r="O56" s="3"/>
      <c r="P56" s="3"/>
      <c r="Q56" s="3"/>
      <c r="R56" s="3"/>
      <c r="S56" s="3"/>
      <c r="T56" s="3"/>
      <c r="U56" s="3"/>
      <c r="V56" s="3"/>
      <c r="W56" s="3"/>
      <c r="X56" s="4"/>
      <c r="Y56" s="1"/>
      <c r="Z56" s="1"/>
      <c r="AA56" s="1"/>
    </row>
    <row r="57" ht="136.5" customHeight="1">
      <c r="A57" s="1"/>
      <c r="B57" s="320"/>
      <c r="C57" s="74"/>
      <c r="D57" s="74"/>
      <c r="E57" s="74"/>
      <c r="F57" s="74"/>
      <c r="G57" s="74"/>
      <c r="H57" s="74"/>
      <c r="I57" s="74"/>
      <c r="J57" s="74"/>
      <c r="K57" s="74"/>
      <c r="L57" s="74"/>
      <c r="M57" s="74"/>
      <c r="N57" s="74"/>
      <c r="O57" s="74"/>
      <c r="P57" s="74"/>
      <c r="Q57" s="74"/>
      <c r="R57" s="74"/>
      <c r="S57" s="74"/>
      <c r="T57" s="74"/>
      <c r="U57" s="74"/>
      <c r="V57" s="74"/>
      <c r="W57" s="74"/>
      <c r="X57" s="88"/>
      <c r="Y57" s="1"/>
      <c r="Z57" s="1"/>
      <c r="AA57" s="1"/>
    </row>
    <row r="58" ht="15.75" customHeight="1">
      <c r="A58" s="1"/>
      <c r="Y58" s="1"/>
      <c r="Z58" s="1"/>
      <c r="AA58" s="1"/>
    </row>
    <row r="59" ht="15.75" customHeight="1">
      <c r="A59" s="1"/>
      <c r="Y59" s="1"/>
      <c r="Z59" s="1"/>
      <c r="AA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row>
  </sheetData>
  <mergeCells count="157">
    <mergeCell ref="B39:B41"/>
    <mergeCell ref="B21:B22"/>
    <mergeCell ref="B23:B24"/>
    <mergeCell ref="B27:B28"/>
    <mergeCell ref="M17:N17"/>
    <mergeCell ref="M18:N18"/>
    <mergeCell ref="M21:N21"/>
    <mergeCell ref="M22:N22"/>
    <mergeCell ref="T19:V20"/>
    <mergeCell ref="T21:V22"/>
    <mergeCell ref="P19:S20"/>
    <mergeCell ref="P21:S22"/>
    <mergeCell ref="P33:S34"/>
    <mergeCell ref="O35:S36"/>
    <mergeCell ref="O33:O34"/>
    <mergeCell ref="P27:S28"/>
    <mergeCell ref="P29:S30"/>
    <mergeCell ref="P23:S24"/>
    <mergeCell ref="O19:O20"/>
    <mergeCell ref="C25:L26"/>
    <mergeCell ref="C27:L28"/>
    <mergeCell ref="B48:D48"/>
    <mergeCell ref="E49:X49"/>
    <mergeCell ref="E48:X48"/>
    <mergeCell ref="P15:Q15"/>
    <mergeCell ref="D15:E15"/>
    <mergeCell ref="F15:G15"/>
    <mergeCell ref="H15:I15"/>
    <mergeCell ref="N15:O15"/>
    <mergeCell ref="B16:X16"/>
    <mergeCell ref="B17:L18"/>
    <mergeCell ref="B19:L20"/>
    <mergeCell ref="M19:N20"/>
    <mergeCell ref="J4:K4"/>
    <mergeCell ref="L4:M4"/>
    <mergeCell ref="B2:X2"/>
    <mergeCell ref="B1:X1"/>
    <mergeCell ref="B3:X3"/>
    <mergeCell ref="L43:X43"/>
    <mergeCell ref="B42:X42"/>
    <mergeCell ref="B43:K43"/>
    <mergeCell ref="C39:X41"/>
    <mergeCell ref="B37:P38"/>
    <mergeCell ref="B55:D55"/>
    <mergeCell ref="B53:D53"/>
    <mergeCell ref="B54:D54"/>
    <mergeCell ref="E52:X52"/>
    <mergeCell ref="E53:X53"/>
    <mergeCell ref="B45:K45"/>
    <mergeCell ref="B44:K44"/>
    <mergeCell ref="C33:L36"/>
    <mergeCell ref="M34:N36"/>
    <mergeCell ref="B52:D52"/>
    <mergeCell ref="B49:D49"/>
    <mergeCell ref="B50:D50"/>
    <mergeCell ref="B51:D51"/>
    <mergeCell ref="B46:D46"/>
    <mergeCell ref="B47:D47"/>
    <mergeCell ref="E50:X50"/>
    <mergeCell ref="E51:X51"/>
    <mergeCell ref="E46:X46"/>
    <mergeCell ref="E47:X47"/>
    <mergeCell ref="L44:X44"/>
    <mergeCell ref="L45:X45"/>
    <mergeCell ref="B56:X56"/>
    <mergeCell ref="B57:X57"/>
    <mergeCell ref="E55:X55"/>
    <mergeCell ref="E54:X54"/>
    <mergeCell ref="D5:K6"/>
    <mergeCell ref="B5:C6"/>
    <mergeCell ref="B4:C4"/>
    <mergeCell ref="E4:F4"/>
    <mergeCell ref="P4:V4"/>
    <mergeCell ref="N4:O4"/>
    <mergeCell ref="S14:T14"/>
    <mergeCell ref="D14:E14"/>
    <mergeCell ref="B13:X13"/>
    <mergeCell ref="B12:X12"/>
    <mergeCell ref="U15:V15"/>
    <mergeCell ref="S15:T15"/>
    <mergeCell ref="L15:M15"/>
    <mergeCell ref="W15:X15"/>
    <mergeCell ref="T18:V18"/>
    <mergeCell ref="W18:X18"/>
    <mergeCell ref="O17:X17"/>
    <mergeCell ref="P18:S18"/>
    <mergeCell ref="G10:I11"/>
    <mergeCell ref="D10:F11"/>
    <mergeCell ref="B8:X8"/>
    <mergeCell ref="B9:X9"/>
    <mergeCell ref="N10:P11"/>
    <mergeCell ref="Q10:S11"/>
    <mergeCell ref="B10:C11"/>
    <mergeCell ref="L10:M11"/>
    <mergeCell ref="J10:K11"/>
    <mergeCell ref="W21:X22"/>
    <mergeCell ref="W23:X24"/>
    <mergeCell ref="T23:V24"/>
    <mergeCell ref="T25:V26"/>
    <mergeCell ref="W29:X30"/>
    <mergeCell ref="W31:X32"/>
    <mergeCell ref="W33:X34"/>
    <mergeCell ref="W35:X36"/>
    <mergeCell ref="T33:V34"/>
    <mergeCell ref="T35:V36"/>
    <mergeCell ref="W25:X26"/>
    <mergeCell ref="P25:S26"/>
    <mergeCell ref="P14:Q14"/>
    <mergeCell ref="T29:V30"/>
    <mergeCell ref="T31:V32"/>
    <mergeCell ref="Q37:X38"/>
    <mergeCell ref="W19:X20"/>
    <mergeCell ref="W27:X28"/>
    <mergeCell ref="T27:V28"/>
    <mergeCell ref="P31:S32"/>
    <mergeCell ref="R14:R15"/>
    <mergeCell ref="J14:K15"/>
    <mergeCell ref="N5:X6"/>
    <mergeCell ref="L14:M14"/>
    <mergeCell ref="G4:I4"/>
    <mergeCell ref="L5:M6"/>
    <mergeCell ref="U14:V14"/>
    <mergeCell ref="T10:V10"/>
    <mergeCell ref="T11:V11"/>
    <mergeCell ref="W10:X10"/>
    <mergeCell ref="W11:X11"/>
    <mergeCell ref="B7:X7"/>
    <mergeCell ref="W14:X14"/>
    <mergeCell ref="C23:L24"/>
    <mergeCell ref="C21:L22"/>
    <mergeCell ref="M33:N33"/>
    <mergeCell ref="M31:N31"/>
    <mergeCell ref="N14:O14"/>
    <mergeCell ref="M23:N23"/>
    <mergeCell ref="O21:O22"/>
    <mergeCell ref="O23:O24"/>
    <mergeCell ref="O25:O26"/>
    <mergeCell ref="O27:O28"/>
    <mergeCell ref="M24:N24"/>
    <mergeCell ref="O31:O32"/>
    <mergeCell ref="M32:N32"/>
    <mergeCell ref="M28:N28"/>
    <mergeCell ref="M29:N29"/>
    <mergeCell ref="M30:N30"/>
    <mergeCell ref="M25:N25"/>
    <mergeCell ref="M26:N26"/>
    <mergeCell ref="M27:N27"/>
    <mergeCell ref="O29:O30"/>
    <mergeCell ref="B31:B32"/>
    <mergeCell ref="B33:B36"/>
    <mergeCell ref="B14:C15"/>
    <mergeCell ref="H14:I14"/>
    <mergeCell ref="F14:G14"/>
    <mergeCell ref="B25:B26"/>
    <mergeCell ref="B29:B30"/>
    <mergeCell ref="C29:L30"/>
    <mergeCell ref="C31:L32"/>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71"/>
    <col customWidth="1" min="2" max="2" width="11.14"/>
    <col customWidth="1" min="3" max="3" width="9.0"/>
    <col customWidth="1" min="4" max="4" width="7.43"/>
    <col customWidth="1" min="5" max="5" width="11.71"/>
    <col customWidth="1" min="6" max="6" width="8.14"/>
    <col customWidth="1" min="7" max="7" width="10.86"/>
    <col customWidth="1" min="8" max="8" width="7.43"/>
    <col customWidth="1" min="9" max="9" width="5.43"/>
    <col customWidth="1" min="10" max="10" width="9.71"/>
    <col customWidth="1" min="11" max="11" width="8.71"/>
    <col customWidth="1" min="12" max="12" width="8.57"/>
    <col customWidth="1" min="13" max="13" width="11.43"/>
    <col customWidth="1" min="14" max="14" width="8.71"/>
    <col customWidth="1" min="15" max="15" width="8.43"/>
    <col customWidth="1" min="16" max="16" width="6.29"/>
    <col customWidth="1" min="17" max="17" width="7.86"/>
    <col customWidth="1" min="18" max="18" width="10.86"/>
    <col customWidth="1" min="19" max="19" width="51.57"/>
    <col customWidth="1" min="20" max="20" width="6.71"/>
    <col customWidth="1" min="21" max="21" width="17.86"/>
    <col customWidth="1" min="22" max="22" width="11.86"/>
    <col customWidth="1" min="23" max="23" width="12.71"/>
    <col customWidth="1" min="24" max="24" width="16.86"/>
    <col customWidth="1" min="25" max="25" width="8.71"/>
    <col customWidth="1" min="26" max="26" width="10.14"/>
    <col customWidth="1" min="27" max="27" width="8.71"/>
    <col customWidth="1" min="28" max="28" width="11.71"/>
    <col customWidth="1" min="29" max="38" width="8.71"/>
  </cols>
  <sheetData>
    <row r="1" ht="73.5" customHeight="1">
      <c r="A1" s="1"/>
      <c r="B1" s="8" t="s">
        <v>0</v>
      </c>
      <c r="C1" s="3"/>
      <c r="D1" s="3"/>
      <c r="E1" s="3"/>
      <c r="F1" s="3"/>
      <c r="G1" s="3"/>
      <c r="H1" s="3"/>
      <c r="I1" s="3"/>
      <c r="J1" s="3"/>
      <c r="K1" s="3"/>
      <c r="L1" s="3"/>
      <c r="M1" s="3"/>
      <c r="N1" s="3"/>
      <c r="O1" s="3"/>
      <c r="P1" s="3"/>
      <c r="Q1" s="3"/>
      <c r="R1" s="3"/>
      <c r="S1" s="3"/>
      <c r="T1" s="3"/>
      <c r="U1" s="3"/>
      <c r="V1" s="3"/>
      <c r="W1" s="3"/>
      <c r="X1" s="4"/>
      <c r="Y1" s="1"/>
      <c r="Z1" s="1"/>
      <c r="AA1" s="1"/>
      <c r="AB1" s="1"/>
      <c r="AC1" s="1"/>
      <c r="AD1" s="1"/>
      <c r="AE1" s="1"/>
      <c r="AF1" s="1"/>
      <c r="AG1" s="1"/>
      <c r="AH1" s="1"/>
      <c r="AI1" s="1"/>
      <c r="AJ1" s="1"/>
      <c r="AK1" s="1"/>
      <c r="AL1" s="1"/>
    </row>
    <row r="2">
      <c r="A2" s="1"/>
      <c r="B2" s="5"/>
      <c r="X2" s="6"/>
      <c r="Y2" s="1"/>
      <c r="Z2" s="1"/>
      <c r="AA2" s="1"/>
      <c r="AB2" s="1"/>
      <c r="AC2" s="1"/>
      <c r="AD2" s="1"/>
      <c r="AE2" s="1"/>
      <c r="AF2" s="1"/>
      <c r="AG2" s="1"/>
      <c r="AH2" s="1"/>
      <c r="AI2" s="1"/>
      <c r="AJ2" s="1"/>
      <c r="AK2" s="1"/>
      <c r="AL2" s="1"/>
    </row>
    <row r="3" ht="19.5" customHeight="1">
      <c r="A3" s="1"/>
      <c r="B3" s="7" t="s">
        <v>1</v>
      </c>
      <c r="C3" s="9"/>
      <c r="D3" s="9"/>
      <c r="E3" s="9"/>
      <c r="F3" s="9"/>
      <c r="G3" s="9"/>
      <c r="H3" s="9"/>
      <c r="I3" s="9"/>
      <c r="J3" s="9"/>
      <c r="K3" s="9"/>
      <c r="L3" s="9"/>
      <c r="M3" s="9"/>
      <c r="N3" s="9"/>
      <c r="O3" s="9"/>
      <c r="P3" s="9"/>
      <c r="Q3" s="9"/>
      <c r="R3" s="9"/>
      <c r="S3" s="9"/>
      <c r="T3" s="9"/>
      <c r="U3" s="9"/>
      <c r="V3" s="9"/>
      <c r="W3" s="9"/>
      <c r="X3" s="10"/>
      <c r="Y3" s="1"/>
      <c r="Z3" s="1"/>
      <c r="AA3" s="1"/>
      <c r="AB3" s="1"/>
      <c r="AC3" s="1"/>
      <c r="AD3" s="1"/>
      <c r="AE3" s="1"/>
      <c r="AF3" s="1"/>
      <c r="AG3" s="1"/>
      <c r="AH3" s="1"/>
      <c r="AI3" s="1"/>
      <c r="AJ3" s="1"/>
      <c r="AK3" s="1"/>
      <c r="AL3" s="1"/>
    </row>
    <row r="4" ht="34.5" customHeight="1">
      <c r="A4" s="14"/>
      <c r="B4" s="16" t="s">
        <v>2</v>
      </c>
      <c r="C4" s="13"/>
      <c r="D4" s="19" t="str">
        <f>DATI_VERIFICA!D4</f>
        <v/>
      </c>
      <c r="E4" s="22" t="s">
        <v>3</v>
      </c>
      <c r="F4" s="13"/>
      <c r="G4" s="24" t="str">
        <f>DATI_VERIFICA!G4</f>
        <v/>
      </c>
      <c r="H4" s="26"/>
      <c r="I4" s="28"/>
      <c r="J4" s="30" t="s">
        <v>4</v>
      </c>
      <c r="K4" s="13"/>
      <c r="L4" s="32" t="str">
        <f>DATI_VERIFICA!L4</f>
        <v/>
      </c>
      <c r="M4" s="34"/>
      <c r="N4" s="30" t="s">
        <v>5</v>
      </c>
      <c r="O4" s="13"/>
      <c r="P4" s="38" t="str">
        <f>DATI_VERIFICA!P4</f>
        <v/>
      </c>
      <c r="Q4" s="20"/>
      <c r="R4" s="20"/>
      <c r="S4" s="20"/>
      <c r="T4" s="20"/>
      <c r="U4" s="20"/>
      <c r="V4" s="21"/>
      <c r="W4" s="40" t="s">
        <v>6</v>
      </c>
      <c r="X4" s="43" t="str">
        <f>DATI_VERIFICA!X4</f>
        <v/>
      </c>
      <c r="Y4" s="14"/>
      <c r="Z4" s="14"/>
      <c r="AA4" s="14"/>
      <c r="AB4" s="14"/>
      <c r="AC4" s="14"/>
      <c r="AD4" s="14"/>
      <c r="AE4" s="14"/>
      <c r="AF4" s="14"/>
      <c r="AG4" s="14"/>
      <c r="AH4" s="14"/>
      <c r="AI4" s="14"/>
      <c r="AJ4" s="14"/>
      <c r="AK4" s="14"/>
      <c r="AL4" s="14"/>
    </row>
    <row r="5">
      <c r="A5" s="1"/>
      <c r="B5" s="48" t="s">
        <v>7</v>
      </c>
      <c r="C5" s="35"/>
      <c r="D5" s="51" t="str">
        <f>DATI_VERIFICA!D5</f>
        <v/>
      </c>
      <c r="E5" s="37"/>
      <c r="F5" s="37"/>
      <c r="G5" s="37"/>
      <c r="H5" s="37"/>
      <c r="I5" s="37"/>
      <c r="J5" s="37"/>
      <c r="K5" s="35"/>
      <c r="L5" s="53" t="s">
        <v>8</v>
      </c>
      <c r="M5" s="35"/>
      <c r="N5" s="56" t="str">
        <f>DATI_VERIFICA!N5</f>
        <v/>
      </c>
      <c r="O5" s="37"/>
      <c r="P5" s="37"/>
      <c r="Q5" s="37"/>
      <c r="R5" s="37"/>
      <c r="S5" s="37"/>
      <c r="T5" s="37"/>
      <c r="U5" s="37"/>
      <c r="V5" s="37"/>
      <c r="W5" s="37"/>
      <c r="X5" s="42"/>
      <c r="Y5" s="1"/>
      <c r="Z5" s="1"/>
      <c r="AA5" s="1"/>
      <c r="AB5" s="1"/>
      <c r="AC5" s="1"/>
      <c r="AD5" s="1"/>
      <c r="AE5" s="1"/>
      <c r="AF5" s="11"/>
      <c r="AG5" s="11"/>
      <c r="AH5" s="11"/>
      <c r="AI5" s="11"/>
      <c r="AJ5" s="11"/>
      <c r="AK5" s="11"/>
      <c r="AL5" s="11"/>
    </row>
    <row r="6" ht="26.25" customHeight="1">
      <c r="A6" s="1"/>
      <c r="B6" s="44"/>
      <c r="C6" s="13"/>
      <c r="D6" s="45"/>
      <c r="E6" s="46"/>
      <c r="F6" s="46"/>
      <c r="G6" s="46"/>
      <c r="H6" s="46"/>
      <c r="I6" s="46"/>
      <c r="J6" s="46"/>
      <c r="K6" s="47"/>
      <c r="L6" s="49"/>
      <c r="M6" s="13"/>
      <c r="N6" s="45"/>
      <c r="O6" s="46"/>
      <c r="P6" s="46"/>
      <c r="Q6" s="46"/>
      <c r="R6" s="46"/>
      <c r="S6" s="46"/>
      <c r="T6" s="46"/>
      <c r="U6" s="46"/>
      <c r="V6" s="46"/>
      <c r="W6" s="46"/>
      <c r="X6" s="50"/>
      <c r="Y6" s="1"/>
      <c r="Z6" s="1"/>
      <c r="AA6" s="1"/>
      <c r="AB6" s="1"/>
      <c r="AC6" s="1"/>
      <c r="AD6" s="1"/>
      <c r="AE6" s="1"/>
      <c r="AF6" s="11"/>
      <c r="AG6" s="11"/>
      <c r="AH6" s="11"/>
      <c r="AI6" s="11"/>
      <c r="AJ6" s="11"/>
      <c r="AK6" s="11"/>
      <c r="AL6" s="11"/>
    </row>
    <row r="7" ht="10.5" customHeight="1">
      <c r="A7" s="1"/>
      <c r="B7" s="52"/>
      <c r="C7" s="3"/>
      <c r="D7" s="3"/>
      <c r="E7" s="3"/>
      <c r="F7" s="3"/>
      <c r="G7" s="3"/>
      <c r="H7" s="3"/>
      <c r="I7" s="3"/>
      <c r="J7" s="3"/>
      <c r="K7" s="3"/>
      <c r="L7" s="3"/>
      <c r="M7" s="3"/>
      <c r="N7" s="3"/>
      <c r="O7" s="3"/>
      <c r="P7" s="3"/>
      <c r="Q7" s="3"/>
      <c r="R7" s="3"/>
      <c r="S7" s="3"/>
      <c r="T7" s="3"/>
      <c r="U7" s="3"/>
      <c r="V7" s="3"/>
      <c r="W7" s="3"/>
      <c r="X7" s="4"/>
      <c r="Y7" s="1"/>
      <c r="Z7" s="1"/>
      <c r="AA7" s="1"/>
      <c r="AB7" s="1"/>
      <c r="AC7" s="1"/>
      <c r="AD7" s="1"/>
      <c r="AE7" s="1"/>
      <c r="AF7" s="11"/>
      <c r="AG7" s="11"/>
      <c r="AH7" s="11"/>
      <c r="AI7" s="11"/>
      <c r="AJ7" s="11"/>
      <c r="AK7" s="11"/>
      <c r="AL7" s="11"/>
    </row>
    <row r="8" ht="20.25" customHeight="1">
      <c r="A8" s="1"/>
      <c r="B8" s="54" t="s">
        <v>9</v>
      </c>
      <c r="C8" s="55"/>
      <c r="D8" s="55"/>
      <c r="E8" s="55"/>
      <c r="F8" s="55"/>
      <c r="G8" s="55"/>
      <c r="H8" s="55"/>
      <c r="I8" s="55"/>
      <c r="J8" s="55"/>
      <c r="K8" s="55"/>
      <c r="L8" s="55"/>
      <c r="M8" s="55"/>
      <c r="N8" s="55"/>
      <c r="O8" s="55"/>
      <c r="P8" s="55"/>
      <c r="Q8" s="55"/>
      <c r="R8" s="55"/>
      <c r="S8" s="55"/>
      <c r="T8" s="55"/>
      <c r="U8" s="55"/>
      <c r="V8" s="55"/>
      <c r="W8" s="55"/>
      <c r="X8" s="57"/>
      <c r="Y8" s="1"/>
      <c r="Z8" s="1"/>
      <c r="AA8" s="1"/>
      <c r="AB8" s="1"/>
      <c r="AC8" s="1"/>
      <c r="AD8" s="1"/>
      <c r="AE8" s="1"/>
      <c r="AF8" s="11"/>
      <c r="AG8" s="11"/>
      <c r="AH8" s="11"/>
      <c r="AI8" s="11"/>
      <c r="AJ8" s="11"/>
      <c r="AK8" s="11"/>
      <c r="AL8" s="11"/>
    </row>
    <row r="9" ht="9.75" customHeight="1">
      <c r="A9" s="1"/>
      <c r="B9" s="5"/>
      <c r="X9" s="6"/>
      <c r="Y9" s="1"/>
      <c r="Z9" s="1"/>
      <c r="AA9" s="1"/>
      <c r="AB9" s="1"/>
      <c r="AC9" s="1"/>
      <c r="AD9" s="1"/>
      <c r="AE9" s="1"/>
      <c r="AF9" s="11"/>
      <c r="AG9" s="11"/>
      <c r="AH9" s="11"/>
      <c r="AI9" s="11"/>
      <c r="AJ9" s="11"/>
      <c r="AK9" s="11"/>
      <c r="AL9" s="11"/>
    </row>
    <row r="10" ht="27.75" customHeight="1">
      <c r="A10" s="11"/>
      <c r="B10" s="58" t="s">
        <v>13</v>
      </c>
      <c r="C10" s="3"/>
      <c r="D10" s="59" t="str">
        <f>DATI_VERIFICA!D10</f>
        <v/>
      </c>
      <c r="E10" s="3"/>
      <c r="F10" s="60"/>
      <c r="G10" s="61" t="s">
        <v>15</v>
      </c>
      <c r="H10" s="3"/>
      <c r="I10" s="3"/>
      <c r="J10" s="62">
        <f>DATI_VERIFICA!J10</f>
        <v>0</v>
      </c>
      <c r="K10" s="60"/>
      <c r="L10" s="61" t="s">
        <v>17</v>
      </c>
      <c r="M10" s="3"/>
      <c r="N10" s="70" t="str">
        <f>DATI_VERIFICA!N10</f>
        <v/>
      </c>
      <c r="O10" s="3"/>
      <c r="P10" s="64"/>
      <c r="Q10" s="61" t="s">
        <v>18</v>
      </c>
      <c r="R10" s="3"/>
      <c r="S10" s="3"/>
      <c r="T10" s="72" t="s">
        <v>16</v>
      </c>
      <c r="U10" s="67"/>
      <c r="V10" s="68"/>
      <c r="W10" s="76" t="str">
        <f>DATI_VERIFICA!W10</f>
        <v/>
      </c>
      <c r="X10" s="71"/>
      <c r="Y10" s="1"/>
      <c r="Z10" s="78"/>
      <c r="AA10" s="11"/>
      <c r="AB10" s="11"/>
      <c r="AC10" s="11"/>
      <c r="AD10" s="11"/>
      <c r="AE10" s="11"/>
      <c r="AF10" s="11"/>
      <c r="AG10" s="11"/>
      <c r="AH10" s="11"/>
      <c r="AI10" s="11"/>
      <c r="AJ10" s="11"/>
      <c r="AK10" s="11"/>
      <c r="AL10" s="11"/>
    </row>
    <row r="11" ht="19.5" customHeight="1">
      <c r="A11" s="11"/>
      <c r="B11" s="73"/>
      <c r="C11" s="74"/>
      <c r="D11" s="75"/>
      <c r="E11" s="74"/>
      <c r="F11" s="77"/>
      <c r="G11" s="74"/>
      <c r="H11" s="74"/>
      <c r="I11" s="74"/>
      <c r="J11" s="75"/>
      <c r="K11" s="77"/>
      <c r="L11" s="74"/>
      <c r="M11" s="74"/>
      <c r="N11" s="75"/>
      <c r="O11" s="74"/>
      <c r="P11" s="79"/>
      <c r="Q11" s="74"/>
      <c r="R11" s="74"/>
      <c r="S11" s="74"/>
      <c r="T11" s="81" t="s">
        <v>19</v>
      </c>
      <c r="U11" s="82"/>
      <c r="V11" s="83"/>
      <c r="W11" s="85" t="str">
        <f>DATI_VERIFICA!W11</f>
        <v/>
      </c>
      <c r="X11" s="86"/>
      <c r="Y11" s="1"/>
      <c r="Z11" s="11"/>
      <c r="AA11" s="11"/>
      <c r="AB11" s="11"/>
      <c r="AC11" s="11"/>
      <c r="AD11" s="11"/>
      <c r="AE11" s="11"/>
      <c r="AF11" s="11"/>
      <c r="AG11" s="11"/>
      <c r="AH11" s="11"/>
      <c r="AI11" s="11"/>
      <c r="AJ11" s="11"/>
      <c r="AK11" s="11"/>
      <c r="AL11" s="11"/>
    </row>
    <row r="12" ht="9.0" customHeight="1">
      <c r="A12" s="1"/>
      <c r="B12" s="87"/>
      <c r="C12" s="74"/>
      <c r="D12" s="74"/>
      <c r="E12" s="74"/>
      <c r="F12" s="74"/>
      <c r="G12" s="74"/>
      <c r="H12" s="74"/>
      <c r="I12" s="74"/>
      <c r="J12" s="74"/>
      <c r="K12" s="74"/>
      <c r="L12" s="74"/>
      <c r="M12" s="74"/>
      <c r="N12" s="74"/>
      <c r="O12" s="74"/>
      <c r="P12" s="74"/>
      <c r="Q12" s="74"/>
      <c r="R12" s="74"/>
      <c r="S12" s="74"/>
      <c r="T12" s="74"/>
      <c r="U12" s="74"/>
      <c r="V12" s="74"/>
      <c r="W12" s="74"/>
      <c r="X12" s="88"/>
      <c r="Y12" s="1"/>
      <c r="Z12" s="1"/>
      <c r="AA12" s="1"/>
      <c r="AB12" s="1"/>
      <c r="AC12" s="1"/>
      <c r="AD12" s="1"/>
      <c r="AE12" s="1"/>
      <c r="AF12" s="11"/>
      <c r="AG12" s="11"/>
      <c r="AH12" s="11"/>
      <c r="AI12" s="11"/>
      <c r="AJ12" s="11"/>
      <c r="AK12" s="11"/>
      <c r="AL12" s="11"/>
    </row>
    <row r="13" ht="21.75" customHeight="1">
      <c r="A13" s="1"/>
      <c r="B13" s="89" t="s">
        <v>20</v>
      </c>
      <c r="C13" s="9"/>
      <c r="D13" s="9"/>
      <c r="E13" s="9"/>
      <c r="F13" s="9"/>
      <c r="G13" s="9"/>
      <c r="H13" s="9"/>
      <c r="I13" s="9"/>
      <c r="J13" s="9"/>
      <c r="K13" s="9"/>
      <c r="L13" s="9"/>
      <c r="M13" s="9"/>
      <c r="N13" s="9"/>
      <c r="O13" s="9"/>
      <c r="P13" s="9"/>
      <c r="Q13" s="9"/>
      <c r="R13" s="9"/>
      <c r="S13" s="9"/>
      <c r="T13" s="9"/>
      <c r="U13" s="9"/>
      <c r="V13" s="9"/>
      <c r="W13" s="9"/>
      <c r="X13" s="10"/>
      <c r="Y13" s="1"/>
      <c r="Z13" s="1"/>
      <c r="AA13" s="1"/>
      <c r="AB13" s="1"/>
      <c r="AC13" s="1"/>
      <c r="AD13" s="1"/>
      <c r="AE13" s="1"/>
      <c r="AF13" s="1"/>
      <c r="AG13" s="1"/>
      <c r="AH13" s="1"/>
      <c r="AI13" s="1"/>
      <c r="AJ13" s="1"/>
      <c r="AK13" s="1"/>
      <c r="AL13" s="1"/>
    </row>
    <row r="14" ht="19.5" customHeight="1">
      <c r="A14" s="1"/>
      <c r="B14" s="90" t="s">
        <v>21</v>
      </c>
      <c r="C14" s="92"/>
      <c r="D14" s="94" t="s">
        <v>23</v>
      </c>
      <c r="E14" s="28"/>
      <c r="F14" s="96" t="s">
        <v>24</v>
      </c>
      <c r="G14" s="28"/>
      <c r="H14" s="100" t="str">
        <f>DATI_VERIFICA!H14</f>
        <v/>
      </c>
      <c r="I14" s="98"/>
      <c r="J14" s="102" t="s">
        <v>26</v>
      </c>
      <c r="K14" s="92"/>
      <c r="L14" s="104" t="s">
        <v>23</v>
      </c>
      <c r="M14" s="28"/>
      <c r="N14" s="95" t="s">
        <v>27</v>
      </c>
      <c r="O14" s="28"/>
      <c r="P14" s="107" t="str">
        <f>DATI_VERIFICA!P14</f>
        <v/>
      </c>
      <c r="Q14" s="98"/>
      <c r="R14" s="108" t="s">
        <v>28</v>
      </c>
      <c r="S14" s="110" t="s">
        <v>23</v>
      </c>
      <c r="T14" s="28"/>
      <c r="U14" s="112" t="s">
        <v>29</v>
      </c>
      <c r="V14" s="28"/>
      <c r="W14" s="109">
        <f>DATI_VERIFICA!W14</f>
        <v>0</v>
      </c>
      <c r="X14" s="111"/>
      <c r="Y14" s="1"/>
      <c r="Z14" s="1"/>
      <c r="AA14" s="1"/>
      <c r="AB14" s="1"/>
      <c r="AC14" s="1"/>
      <c r="AD14" s="1"/>
      <c r="AE14" s="1"/>
      <c r="AF14" s="1"/>
      <c r="AG14" s="1"/>
      <c r="AH14" s="1"/>
      <c r="AI14" s="1"/>
      <c r="AJ14" s="1"/>
      <c r="AK14" s="1"/>
      <c r="AL14" s="1"/>
    </row>
    <row r="15" ht="19.5" customHeight="1">
      <c r="A15" s="1"/>
      <c r="B15" s="73"/>
      <c r="C15" s="113"/>
      <c r="D15" s="117" t="s">
        <v>30</v>
      </c>
      <c r="E15" s="83"/>
      <c r="F15" s="119" t="s">
        <v>31</v>
      </c>
      <c r="G15" s="83"/>
      <c r="H15" s="121" t="str">
        <f>DATI_VERIFICA!H15</f>
        <v/>
      </c>
      <c r="I15" s="118"/>
      <c r="J15" s="120"/>
      <c r="K15" s="113"/>
      <c r="L15" s="124" t="s">
        <v>30</v>
      </c>
      <c r="M15" s="83"/>
      <c r="N15" s="115" t="s">
        <v>32</v>
      </c>
      <c r="O15" s="83"/>
      <c r="P15" s="127" t="str">
        <f>DATI_VERIFICA!P15</f>
        <v/>
      </c>
      <c r="Q15" s="118"/>
      <c r="R15" s="125"/>
      <c r="S15" s="129" t="s">
        <v>30</v>
      </c>
      <c r="T15" s="83"/>
      <c r="U15" s="131" t="s">
        <v>33</v>
      </c>
      <c r="V15" s="83"/>
      <c r="W15" s="128">
        <f>DATI_VERIFICA!W15</f>
        <v>0</v>
      </c>
      <c r="X15" s="86"/>
      <c r="Y15" s="1"/>
      <c r="Z15" s="1"/>
      <c r="AA15" s="1"/>
      <c r="AB15" s="1"/>
      <c r="AC15" s="1"/>
      <c r="AD15" s="1"/>
      <c r="AE15" s="1"/>
      <c r="AF15" s="1"/>
      <c r="AG15" s="1"/>
      <c r="AH15" s="1"/>
      <c r="AI15" s="1"/>
      <c r="AJ15" s="1"/>
      <c r="AK15" s="1"/>
      <c r="AL15" s="1"/>
    </row>
    <row r="16" ht="19.5" customHeight="1">
      <c r="A16" s="1"/>
      <c r="B16" s="130"/>
      <c r="C16" s="3"/>
      <c r="D16" s="3"/>
      <c r="E16" s="3"/>
      <c r="F16" s="3"/>
      <c r="G16" s="3"/>
      <c r="H16" s="3"/>
      <c r="I16" s="3"/>
      <c r="J16" s="3"/>
      <c r="K16" s="3"/>
      <c r="L16" s="3"/>
      <c r="M16" s="3"/>
      <c r="N16" s="3"/>
      <c r="O16" s="3"/>
      <c r="P16" s="3"/>
      <c r="Q16" s="3"/>
      <c r="R16" s="3"/>
      <c r="S16" s="3"/>
      <c r="T16" s="3"/>
      <c r="U16" s="3"/>
      <c r="V16" s="3"/>
      <c r="W16" s="3"/>
      <c r="X16" s="4"/>
      <c r="Y16" s="1"/>
      <c r="Z16" s="1"/>
      <c r="AA16" s="1"/>
      <c r="AB16" s="1"/>
      <c r="AC16" s="1"/>
      <c r="AD16" s="1"/>
      <c r="AE16" s="1"/>
      <c r="AF16" s="1"/>
      <c r="AG16" s="1"/>
      <c r="AH16" s="1"/>
      <c r="AI16" s="1"/>
      <c r="AJ16" s="1"/>
      <c r="AK16" s="1"/>
      <c r="AL16" s="1"/>
    </row>
    <row r="17" ht="24.75" customHeight="1">
      <c r="A17" s="1"/>
      <c r="B17" s="130" t="s">
        <v>36</v>
      </c>
      <c r="C17" s="137"/>
      <c r="D17" s="139" t="s">
        <v>38</v>
      </c>
      <c r="E17" s="3"/>
      <c r="F17" s="3"/>
      <c r="G17" s="3"/>
      <c r="H17" s="3"/>
      <c r="I17" s="3"/>
      <c r="J17" s="3"/>
      <c r="K17" s="3"/>
      <c r="L17" s="3"/>
      <c r="M17" s="3"/>
      <c r="N17" s="3"/>
      <c r="O17" s="3"/>
      <c r="P17" s="3"/>
      <c r="Q17" s="142" t="s">
        <v>39</v>
      </c>
      <c r="R17" s="3"/>
      <c r="S17" s="3"/>
      <c r="T17" s="3"/>
      <c r="U17" s="3"/>
      <c r="V17" s="3"/>
      <c r="W17" s="3"/>
      <c r="X17" s="4"/>
      <c r="Y17" s="1"/>
      <c r="Z17" s="1"/>
      <c r="AA17" s="1"/>
      <c r="AB17" s="1"/>
      <c r="AC17" s="1"/>
      <c r="AD17" s="1"/>
      <c r="AE17" s="1"/>
      <c r="AF17" s="1"/>
      <c r="AG17" s="1"/>
      <c r="AH17" s="1"/>
      <c r="AI17" s="1"/>
      <c r="AJ17" s="1"/>
      <c r="AK17" s="1"/>
      <c r="AL17" s="1"/>
    </row>
    <row r="18" ht="24.75" customHeight="1">
      <c r="A18" s="1"/>
      <c r="B18" s="145"/>
      <c r="C18" s="147"/>
      <c r="D18" s="148"/>
      <c r="E18" s="150"/>
      <c r="F18" s="150"/>
      <c r="G18" s="150"/>
      <c r="H18" s="150"/>
      <c r="I18" s="150"/>
      <c r="J18" s="150"/>
      <c r="K18" s="150"/>
      <c r="L18" s="150"/>
      <c r="M18" s="150"/>
      <c r="N18" s="150"/>
      <c r="O18" s="150"/>
      <c r="P18" s="150"/>
      <c r="Q18" s="152"/>
      <c r="R18" s="150"/>
      <c r="S18" s="150"/>
      <c r="T18" s="150"/>
      <c r="U18" s="150"/>
      <c r="V18" s="150"/>
      <c r="W18" s="150"/>
      <c r="X18" s="154"/>
      <c r="Y18" s="1"/>
      <c r="Z18" s="1"/>
      <c r="AA18" s="1"/>
      <c r="AB18" s="1"/>
      <c r="AC18" s="1"/>
      <c r="AD18" s="1"/>
      <c r="AE18" s="1"/>
      <c r="AF18" s="1"/>
      <c r="AG18" s="1"/>
      <c r="AH18" s="1"/>
      <c r="AI18" s="1"/>
      <c r="AJ18" s="1"/>
      <c r="AK18" s="1"/>
      <c r="AL18" s="1"/>
    </row>
    <row r="19" ht="30.0" customHeight="1">
      <c r="A19" s="1"/>
      <c r="B19" s="158" t="s">
        <v>42</v>
      </c>
      <c r="C19" s="160" t="s">
        <v>44</v>
      </c>
      <c r="D19" s="163" t="s">
        <v>46</v>
      </c>
      <c r="Q19" s="164" t="s">
        <v>47</v>
      </c>
      <c r="R19" s="165" t="s">
        <v>35</v>
      </c>
      <c r="W19" s="167"/>
      <c r="X19" s="171" t="str">
        <f>IF(AND(R20="no"),0,IF(AND(R20="si"),5,"0"))</f>
        <v>0</v>
      </c>
      <c r="Y19" s="1"/>
      <c r="Z19" s="1"/>
      <c r="AA19" s="1"/>
      <c r="AB19" s="1"/>
      <c r="AC19" s="1"/>
      <c r="AD19" s="1"/>
      <c r="AE19" s="1"/>
      <c r="AF19" s="1"/>
      <c r="AG19" s="1"/>
      <c r="AH19" s="1"/>
      <c r="AI19" s="1"/>
      <c r="AJ19" s="1"/>
      <c r="AK19" s="1"/>
      <c r="AL19" s="1"/>
    </row>
    <row r="20" ht="21.75" customHeight="1">
      <c r="A20" s="1"/>
      <c r="B20" s="174"/>
      <c r="C20" s="176"/>
      <c r="D20" s="177"/>
      <c r="Q20" s="179"/>
      <c r="R20" s="182" t="str">
        <f>DATI_VERIFICA!M18</f>
        <v/>
      </c>
      <c r="S20" s="133"/>
      <c r="T20" s="133"/>
      <c r="U20" s="133"/>
      <c r="V20" s="133"/>
      <c r="W20" s="184"/>
      <c r="X20" s="185"/>
      <c r="Y20" s="1"/>
      <c r="Z20" s="1"/>
      <c r="AA20" s="1"/>
      <c r="AB20" s="1"/>
      <c r="AC20" s="1"/>
      <c r="AD20" s="1"/>
      <c r="AE20" s="1"/>
      <c r="AF20" s="1"/>
      <c r="AG20" s="1"/>
      <c r="AH20" s="1"/>
      <c r="AI20" s="1"/>
      <c r="AJ20" s="1"/>
      <c r="AK20" s="1"/>
      <c r="AL20" s="1"/>
    </row>
    <row r="21" ht="21.75" customHeight="1">
      <c r="A21" s="1"/>
      <c r="B21" s="174"/>
      <c r="C21" s="176"/>
      <c r="D21" s="177"/>
      <c r="Q21" s="179"/>
      <c r="R21" s="188"/>
      <c r="W21" s="167"/>
      <c r="X21" s="185"/>
      <c r="Y21" s="1"/>
      <c r="Z21" s="1"/>
      <c r="AA21" s="1"/>
      <c r="AB21" s="1"/>
      <c r="AC21" s="1"/>
      <c r="AD21" s="1"/>
      <c r="AE21" s="1"/>
      <c r="AF21" s="1"/>
      <c r="AG21" s="1"/>
      <c r="AH21" s="1"/>
      <c r="AI21" s="1"/>
      <c r="AJ21" s="1"/>
      <c r="AK21" s="1"/>
      <c r="AL21" s="1"/>
    </row>
    <row r="22" ht="21.75" customHeight="1">
      <c r="A22" s="1"/>
      <c r="B22" s="174"/>
      <c r="C22" s="190"/>
      <c r="D22" s="177"/>
      <c r="Q22" s="179"/>
      <c r="R22" s="191"/>
      <c r="S22" s="150"/>
      <c r="T22" s="150"/>
      <c r="U22" s="150"/>
      <c r="V22" s="150"/>
      <c r="W22" s="147"/>
      <c r="X22" s="193"/>
      <c r="Y22" s="1"/>
      <c r="Z22" s="1"/>
      <c r="AA22" s="1"/>
      <c r="AB22" s="1"/>
      <c r="AC22" s="1"/>
      <c r="AD22" s="1"/>
      <c r="AE22" s="1"/>
      <c r="AF22" s="1"/>
      <c r="AG22" s="1"/>
      <c r="AH22" s="1"/>
      <c r="AI22" s="1"/>
      <c r="AJ22" s="1"/>
      <c r="AK22" s="1"/>
      <c r="AL22" s="1"/>
    </row>
    <row r="23" ht="61.5" customHeight="1">
      <c r="A23" s="1"/>
      <c r="B23" s="174"/>
      <c r="C23" s="195" t="s">
        <v>52</v>
      </c>
      <c r="D23" s="197" t="s">
        <v>53</v>
      </c>
      <c r="E23" s="133"/>
      <c r="F23" s="133"/>
      <c r="G23" s="133"/>
      <c r="H23" s="133"/>
      <c r="I23" s="133"/>
      <c r="J23" s="133"/>
      <c r="K23" s="133"/>
      <c r="L23" s="133"/>
      <c r="M23" s="133"/>
      <c r="N23" s="133"/>
      <c r="O23" s="133"/>
      <c r="P23" s="133"/>
      <c r="Q23" s="164" t="s">
        <v>54</v>
      </c>
      <c r="R23" s="200" t="s">
        <v>55</v>
      </c>
      <c r="S23" s="202" t="s">
        <v>56</v>
      </c>
      <c r="T23" s="203"/>
      <c r="U23" s="203"/>
      <c r="V23" s="205" t="s">
        <v>57</v>
      </c>
      <c r="W23" s="136"/>
      <c r="X23" s="208" t="str">
        <f t="shared" ref="X23:X24" si="1">H14</f>
        <v/>
      </c>
      <c r="Y23" s="1"/>
      <c r="Z23" s="1"/>
      <c r="AA23" s="1"/>
      <c r="AB23" s="1"/>
      <c r="AC23" s="1"/>
      <c r="AD23" s="1"/>
      <c r="AE23" s="1"/>
      <c r="AF23" s="1"/>
      <c r="AG23" s="1"/>
      <c r="AH23" s="1"/>
      <c r="AI23" s="1"/>
      <c r="AJ23" s="1"/>
      <c r="AK23" s="1"/>
      <c r="AL23" s="1"/>
    </row>
    <row r="24" ht="49.5" customHeight="1">
      <c r="A24" s="1"/>
      <c r="B24" s="174"/>
      <c r="C24" s="176"/>
      <c r="D24" s="177"/>
      <c r="Q24" s="179"/>
      <c r="R24" s="210"/>
      <c r="S24" s="211" t="s">
        <v>58</v>
      </c>
      <c r="T24" s="213"/>
      <c r="U24" s="213"/>
      <c r="V24" s="214" t="s">
        <v>61</v>
      </c>
      <c r="W24" s="198"/>
      <c r="X24" s="215" t="str">
        <f t="shared" si="1"/>
        <v/>
      </c>
      <c r="Y24" s="1"/>
      <c r="Z24" s="1"/>
      <c r="AA24" s="1"/>
      <c r="AB24" s="1"/>
      <c r="AC24" s="1"/>
      <c r="AD24" s="1"/>
      <c r="AE24" s="1"/>
      <c r="AF24" s="1"/>
      <c r="AG24" s="1"/>
      <c r="AH24" s="1"/>
      <c r="AI24" s="1"/>
      <c r="AJ24" s="1"/>
      <c r="AK24" s="1"/>
      <c r="AL24" s="1"/>
    </row>
    <row r="25" ht="49.5" customHeight="1">
      <c r="A25" s="1"/>
      <c r="B25" s="174"/>
      <c r="C25" s="176"/>
      <c r="D25" s="177"/>
      <c r="Q25" s="179"/>
      <c r="R25" s="210"/>
      <c r="S25" s="216" t="s">
        <v>62</v>
      </c>
      <c r="T25" s="213"/>
      <c r="U25" s="213"/>
      <c r="V25" s="213"/>
      <c r="W25" s="198"/>
      <c r="X25" s="219" t="str">
        <f>(X23-X24)/X23</f>
        <v>#DIV/0!</v>
      </c>
      <c r="Y25" s="1"/>
      <c r="Z25" s="1"/>
      <c r="AA25" s="1"/>
      <c r="AB25" s="1"/>
      <c r="AC25" s="1"/>
      <c r="AD25" s="1"/>
      <c r="AE25" s="1"/>
      <c r="AF25" s="1"/>
      <c r="AG25" s="1"/>
      <c r="AH25" s="1"/>
      <c r="AI25" s="1"/>
      <c r="AJ25" s="1"/>
      <c r="AK25" s="1"/>
      <c r="AL25" s="1"/>
    </row>
    <row r="26" ht="49.5" customHeight="1">
      <c r="A26" s="1"/>
      <c r="B26" s="220"/>
      <c r="C26" s="190"/>
      <c r="D26" s="177"/>
      <c r="Q26" s="179"/>
      <c r="R26" s="146"/>
      <c r="S26" s="222" t="s">
        <v>63</v>
      </c>
      <c r="T26" s="168"/>
      <c r="U26" s="168"/>
      <c r="V26" s="168"/>
      <c r="W26" s="169"/>
      <c r="X26" s="223" t="str">
        <f>IF(AND(X25&lt;25%),1,IF(AND(X25&gt;25%,X25&lt;30%),3,IF(AND(X25&gt;30%),5,"0")))</f>
        <v>#DIV/0!</v>
      </c>
      <c r="Y26" s="1"/>
      <c r="Z26" s="1"/>
      <c r="AA26" s="1"/>
      <c r="AB26" s="1"/>
      <c r="AC26" s="1"/>
      <c r="AD26" s="1"/>
      <c r="AE26" s="1"/>
      <c r="AF26" s="1"/>
      <c r="AG26" s="1"/>
      <c r="AH26" s="1"/>
      <c r="AI26" s="1"/>
      <c r="AJ26" s="1"/>
      <c r="AK26" s="1"/>
      <c r="AL26" s="1"/>
    </row>
    <row r="27" ht="49.5" customHeight="1">
      <c r="A27" s="1"/>
      <c r="B27" s="224" t="s">
        <v>66</v>
      </c>
      <c r="C27" s="225" t="s">
        <v>67</v>
      </c>
      <c r="D27" s="226" t="s">
        <v>68</v>
      </c>
      <c r="E27" s="133"/>
      <c r="F27" s="133"/>
      <c r="G27" s="133"/>
      <c r="H27" s="133"/>
      <c r="I27" s="133"/>
      <c r="J27" s="133"/>
      <c r="K27" s="133"/>
      <c r="L27" s="133"/>
      <c r="M27" s="133"/>
      <c r="N27" s="133"/>
      <c r="O27" s="133"/>
      <c r="P27" s="184"/>
      <c r="Q27" s="164" t="s">
        <v>71</v>
      </c>
      <c r="R27" s="200" t="s">
        <v>55</v>
      </c>
      <c r="S27" s="227" t="s">
        <v>56</v>
      </c>
      <c r="T27" s="203"/>
      <c r="U27" s="203"/>
      <c r="V27" s="228" t="s">
        <v>72</v>
      </c>
      <c r="W27" s="136"/>
      <c r="X27" s="229" t="str">
        <f t="shared" ref="X27:X28" si="2">W10</f>
        <v/>
      </c>
      <c r="Y27" s="1"/>
      <c r="Z27" s="1"/>
      <c r="AA27" s="1"/>
      <c r="AB27" s="1"/>
      <c r="AC27" s="1"/>
      <c r="AD27" s="1"/>
      <c r="AE27" s="1"/>
      <c r="AF27" s="1"/>
      <c r="AG27" s="1"/>
      <c r="AH27" s="1"/>
      <c r="AI27" s="1"/>
      <c r="AJ27" s="1"/>
      <c r="AK27" s="1"/>
      <c r="AL27" s="1"/>
    </row>
    <row r="28" ht="49.5" customHeight="1">
      <c r="A28" s="1"/>
      <c r="B28" s="230"/>
      <c r="C28" s="176"/>
      <c r="D28" s="177"/>
      <c r="P28" s="167"/>
      <c r="Q28" s="179"/>
      <c r="R28" s="210"/>
      <c r="S28" s="231" t="s">
        <v>58</v>
      </c>
      <c r="T28" s="213"/>
      <c r="U28" s="213"/>
      <c r="V28" s="232" t="s">
        <v>75</v>
      </c>
      <c r="W28" s="198"/>
      <c r="X28" s="233" t="str">
        <f t="shared" si="2"/>
        <v/>
      </c>
      <c r="Y28" s="1"/>
      <c r="Z28" s="1"/>
      <c r="AA28" s="1"/>
      <c r="AB28" s="1"/>
      <c r="AC28" s="1"/>
      <c r="AD28" s="1"/>
      <c r="AE28" s="1"/>
      <c r="AF28" s="1"/>
      <c r="AG28" s="1"/>
      <c r="AH28" s="1"/>
      <c r="AI28" s="1"/>
      <c r="AJ28" s="1"/>
      <c r="AK28" s="1"/>
      <c r="AL28" s="1"/>
    </row>
    <row r="29" ht="19.5" customHeight="1">
      <c r="A29" s="1"/>
      <c r="B29" s="230"/>
      <c r="C29" s="176"/>
      <c r="D29" s="234" t="s">
        <v>78</v>
      </c>
      <c r="K29" s="235" t="s">
        <v>79</v>
      </c>
      <c r="L29" s="236" t="s">
        <v>80</v>
      </c>
      <c r="M29" s="133"/>
      <c r="N29" s="237"/>
      <c r="O29" s="237" t="s">
        <v>81</v>
      </c>
      <c r="P29" s="238"/>
      <c r="Q29" s="179"/>
      <c r="R29" s="210"/>
      <c r="S29" s="240" t="s">
        <v>84</v>
      </c>
      <c r="T29" s="168"/>
      <c r="U29" s="168"/>
      <c r="V29" s="168"/>
      <c r="W29" s="169"/>
      <c r="X29" s="241" t="str">
        <f>((X27-X28)/X27)</f>
        <v>#DIV/0!</v>
      </c>
      <c r="Y29" s="1"/>
      <c r="Z29" s="1"/>
      <c r="AA29" s="1"/>
      <c r="AB29" s="1"/>
      <c r="AC29" s="1"/>
      <c r="AD29" s="1"/>
      <c r="AE29" s="1"/>
      <c r="AF29" s="1"/>
      <c r="AG29" s="1"/>
      <c r="AH29" s="1"/>
      <c r="AI29" s="1"/>
      <c r="AJ29" s="1"/>
      <c r="AK29" s="1"/>
      <c r="AL29" s="1"/>
    </row>
    <row r="30" ht="19.5" customHeight="1">
      <c r="A30" s="1"/>
      <c r="B30" s="230"/>
      <c r="C30" s="176"/>
      <c r="D30" s="177"/>
      <c r="K30" s="244"/>
      <c r="L30" s="245" t="s">
        <v>85</v>
      </c>
      <c r="N30" s="245"/>
      <c r="O30" s="11" t="s">
        <v>86</v>
      </c>
      <c r="P30" s="247"/>
      <c r="Q30" s="179"/>
      <c r="R30" s="210"/>
      <c r="S30" s="243"/>
      <c r="W30" s="210"/>
      <c r="X30" s="249"/>
      <c r="Y30" s="1"/>
      <c r="Z30" s="1"/>
      <c r="AA30" s="1"/>
      <c r="AB30" s="1"/>
      <c r="AC30" s="1"/>
      <c r="AD30" s="1"/>
      <c r="AE30" s="1"/>
      <c r="AF30" s="1"/>
      <c r="AG30" s="1"/>
      <c r="AH30" s="1"/>
      <c r="AI30" s="1"/>
      <c r="AJ30" s="1"/>
      <c r="AK30" s="1"/>
      <c r="AL30" s="1"/>
    </row>
    <row r="31" ht="19.5" customHeight="1">
      <c r="A31" s="1"/>
      <c r="B31" s="230"/>
      <c r="C31" s="176"/>
      <c r="D31" s="177"/>
      <c r="K31" s="244"/>
      <c r="L31" s="245" t="s">
        <v>87</v>
      </c>
      <c r="N31" s="11"/>
      <c r="O31" s="11" t="s">
        <v>88</v>
      </c>
      <c r="P31" s="247"/>
      <c r="Q31" s="179"/>
      <c r="R31" s="210"/>
      <c r="S31" s="183"/>
      <c r="T31" s="144"/>
      <c r="U31" s="144"/>
      <c r="V31" s="144"/>
      <c r="W31" s="146"/>
      <c r="X31" s="253"/>
      <c r="Y31" s="1"/>
      <c r="Z31" s="1"/>
      <c r="AA31" s="1"/>
      <c r="AB31" s="1"/>
      <c r="AC31" s="1"/>
      <c r="AD31" s="1"/>
      <c r="AE31" s="1"/>
      <c r="AF31" s="1"/>
      <c r="AG31" s="1"/>
      <c r="AH31" s="1"/>
      <c r="AI31" s="1"/>
      <c r="AJ31" s="1"/>
      <c r="AK31" s="1"/>
      <c r="AL31" s="1"/>
    </row>
    <row r="32" ht="49.5" customHeight="1">
      <c r="A32" s="1"/>
      <c r="B32" s="230"/>
      <c r="C32" s="190"/>
      <c r="D32" s="254"/>
      <c r="E32" s="256"/>
      <c r="F32" s="256"/>
      <c r="G32" s="256"/>
      <c r="H32" s="256"/>
      <c r="I32" s="256"/>
      <c r="J32" s="256"/>
      <c r="K32" s="257"/>
      <c r="L32" s="259" t="s">
        <v>90</v>
      </c>
      <c r="M32" s="256"/>
      <c r="N32" s="260"/>
      <c r="O32" s="260" t="s">
        <v>91</v>
      </c>
      <c r="P32" s="262"/>
      <c r="Q32" s="179"/>
      <c r="R32" s="146"/>
      <c r="S32" s="265" t="s">
        <v>92</v>
      </c>
      <c r="T32" s="168"/>
      <c r="U32" s="168"/>
      <c r="V32" s="168"/>
      <c r="W32" s="169"/>
      <c r="X32" s="223" t="str">
        <f>IF(AND(X29&lt;20%),0,IF(AND(X29&gt;20%,X29&lt;=30%),4,IF(AND(X29&gt;30%,X29&lt;=40%),6,IF(AND(X29&gt;40%,X29&lt;=50%),8,IF(AND(X29&gt;50%),10,"0")))))</f>
        <v>#DIV/0!</v>
      </c>
      <c r="Y32" s="1"/>
      <c r="Z32" s="1"/>
      <c r="AA32" s="1"/>
      <c r="AB32" s="1"/>
      <c r="AC32" s="1"/>
      <c r="AD32" s="1"/>
      <c r="AE32" s="1"/>
      <c r="AF32" s="1"/>
      <c r="AG32" s="1"/>
      <c r="AH32" s="1"/>
      <c r="AI32" s="1"/>
      <c r="AJ32" s="1"/>
      <c r="AK32" s="1"/>
      <c r="AL32" s="1"/>
    </row>
    <row r="33" ht="30.0" customHeight="1">
      <c r="A33" s="1"/>
      <c r="B33" s="230"/>
      <c r="C33" s="272" t="s">
        <v>94</v>
      </c>
      <c r="D33" s="274" t="s">
        <v>95</v>
      </c>
      <c r="E33" s="270"/>
      <c r="F33" s="270"/>
      <c r="G33" s="270"/>
      <c r="H33" s="270"/>
      <c r="I33" s="270"/>
      <c r="J33" s="270"/>
      <c r="K33" s="270"/>
      <c r="L33" s="270"/>
      <c r="M33" s="270"/>
      <c r="N33" s="270"/>
      <c r="O33" s="270"/>
      <c r="P33" s="270"/>
      <c r="Q33" s="277" t="s">
        <v>97</v>
      </c>
      <c r="R33" s="279" t="s">
        <v>40</v>
      </c>
      <c r="S33" s="280" t="s">
        <v>41</v>
      </c>
      <c r="T33" s="281" t="s">
        <v>98</v>
      </c>
      <c r="U33" s="283"/>
      <c r="V33" s="280" t="s">
        <v>45</v>
      </c>
      <c r="W33" s="285" t="s">
        <v>100</v>
      </c>
      <c r="X33" s="287" t="s">
        <v>101</v>
      </c>
      <c r="Y33" s="1"/>
      <c r="Z33" s="1"/>
      <c r="AA33" s="1"/>
      <c r="AB33" s="1"/>
      <c r="AC33" s="1"/>
      <c r="AD33" s="1"/>
      <c r="AE33" s="1"/>
      <c r="AF33" s="1"/>
      <c r="AG33" s="1"/>
      <c r="AH33" s="1"/>
      <c r="AI33" s="1"/>
      <c r="AJ33" s="1"/>
      <c r="AK33" s="1"/>
      <c r="AL33" s="1"/>
    </row>
    <row r="34" ht="30.0" customHeight="1">
      <c r="A34" s="1"/>
      <c r="B34" s="230"/>
      <c r="C34" s="289"/>
      <c r="Q34" s="179"/>
      <c r="R34" s="291"/>
      <c r="S34" s="293"/>
      <c r="T34" s="152"/>
      <c r="U34" s="291"/>
      <c r="V34" s="293"/>
      <c r="W34" s="293"/>
      <c r="X34" s="295"/>
      <c r="Y34" s="1"/>
      <c r="Z34" s="1"/>
      <c r="AA34" s="1"/>
      <c r="AB34" s="1"/>
      <c r="AC34" s="1"/>
      <c r="AD34" s="1"/>
      <c r="AE34" s="1"/>
      <c r="AF34" s="1"/>
      <c r="AG34" s="1"/>
      <c r="AH34" s="1"/>
      <c r="AI34" s="1"/>
      <c r="AJ34" s="1"/>
      <c r="AK34" s="1"/>
      <c r="AL34" s="1"/>
    </row>
    <row r="35" ht="30.0" customHeight="1">
      <c r="A35" s="1"/>
      <c r="B35" s="230"/>
      <c r="C35" s="289"/>
      <c r="Q35" s="179"/>
      <c r="R35" s="296">
        <v>1.0</v>
      </c>
      <c r="S35" s="299" t="str">
        <f>DATI_VERIFICA!P19</f>
        <v/>
      </c>
      <c r="T35" s="302" t="str">
        <f>DATI_VERIFICA!T19</f>
        <v/>
      </c>
      <c r="U35" s="304"/>
      <c r="V35" s="306" t="str">
        <f>DATI_VERIFICA!W19</f>
        <v/>
      </c>
      <c r="W35" s="309" t="str">
        <f>X45/V35</f>
        <v>#DIV/0!</v>
      </c>
      <c r="X35" s="310" t="str">
        <f t="shared" ref="X35:X42" si="3">T35*W35</f>
        <v>#DIV/0!</v>
      </c>
      <c r="Y35" s="1"/>
      <c r="Z35" s="1"/>
      <c r="AA35" s="1"/>
      <c r="AB35" s="1"/>
      <c r="AC35" s="1"/>
      <c r="AD35" s="1"/>
      <c r="AE35" s="1"/>
      <c r="AF35" s="1"/>
      <c r="AG35" s="1"/>
      <c r="AH35" s="1"/>
      <c r="AI35" s="1"/>
      <c r="AJ35" s="1"/>
      <c r="AK35" s="1"/>
      <c r="AL35" s="1"/>
    </row>
    <row r="36" ht="30.0" customHeight="1">
      <c r="A36" s="1"/>
      <c r="B36" s="230"/>
      <c r="C36" s="289"/>
      <c r="Q36" s="179"/>
      <c r="R36" s="296">
        <v>2.0</v>
      </c>
      <c r="S36" s="312" t="str">
        <f>DATI_VERIFICA!P21</f>
        <v/>
      </c>
      <c r="T36" s="302" t="str">
        <f>DATI_VERIFICA!T21</f>
        <v/>
      </c>
      <c r="U36" s="304"/>
      <c r="V36" s="306" t="str">
        <f>DATI_VERIFICA!W21</f>
        <v/>
      </c>
      <c r="W36" s="313" t="str">
        <f>X45/V36</f>
        <v>#DIV/0!</v>
      </c>
      <c r="X36" s="310" t="str">
        <f t="shared" si="3"/>
        <v>#DIV/0!</v>
      </c>
      <c r="Y36" s="1"/>
      <c r="Z36" s="1"/>
      <c r="AA36" s="1"/>
      <c r="AB36" s="1"/>
      <c r="AC36" s="1"/>
      <c r="AD36" s="1"/>
      <c r="AE36" s="1"/>
      <c r="AF36" s="1"/>
      <c r="AG36" s="1"/>
      <c r="AH36" s="1"/>
      <c r="AI36" s="1"/>
      <c r="AJ36" s="1"/>
      <c r="AK36" s="1"/>
      <c r="AL36" s="1"/>
    </row>
    <row r="37" ht="30.0" customHeight="1">
      <c r="A37" s="1"/>
      <c r="B37" s="230"/>
      <c r="C37" s="289"/>
      <c r="Q37" s="179"/>
      <c r="R37" s="296">
        <v>3.0</v>
      </c>
      <c r="S37" s="312" t="str">
        <f>DATI_VERIFICA!P23</f>
        <v/>
      </c>
      <c r="T37" s="302" t="str">
        <f>DATI_VERIFICA!T23</f>
        <v/>
      </c>
      <c r="U37" s="304"/>
      <c r="V37" s="306" t="str">
        <f>DATI_VERIFICA!W23</f>
        <v/>
      </c>
      <c r="W37" s="313" t="str">
        <f>X45/V37</f>
        <v>#DIV/0!</v>
      </c>
      <c r="X37" s="310" t="str">
        <f t="shared" si="3"/>
        <v>#DIV/0!</v>
      </c>
      <c r="Y37" s="1"/>
      <c r="Z37" s="1"/>
      <c r="AA37" s="1"/>
      <c r="AB37" s="1"/>
      <c r="AC37" s="1"/>
      <c r="AD37" s="1"/>
      <c r="AE37" s="1"/>
      <c r="AF37" s="1"/>
      <c r="AG37" s="1"/>
      <c r="AH37" s="1"/>
      <c r="AI37" s="1"/>
      <c r="AJ37" s="1"/>
      <c r="AK37" s="1"/>
      <c r="AL37" s="1"/>
    </row>
    <row r="38" ht="30.0" customHeight="1">
      <c r="A38" s="1"/>
      <c r="B38" s="230"/>
      <c r="C38" s="289"/>
      <c r="Q38" s="179"/>
      <c r="R38" s="296">
        <v>4.0</v>
      </c>
      <c r="S38" s="312" t="str">
        <f>DATI_VERIFICA!P25</f>
        <v/>
      </c>
      <c r="T38" s="302" t="str">
        <f>DATI_VERIFICA!T25</f>
        <v/>
      </c>
      <c r="U38" s="304"/>
      <c r="V38" s="306" t="str">
        <f>DATI_VERIFICA!W25</f>
        <v/>
      </c>
      <c r="W38" s="313" t="str">
        <f>X45/V38</f>
        <v>#DIV/0!</v>
      </c>
      <c r="X38" s="310" t="str">
        <f t="shared" si="3"/>
        <v>#DIV/0!</v>
      </c>
      <c r="Y38" s="1"/>
      <c r="Z38" s="1"/>
      <c r="AA38" s="1"/>
      <c r="AB38" s="1"/>
      <c r="AC38" s="1"/>
      <c r="AD38" s="1"/>
      <c r="AE38" s="1"/>
      <c r="AF38" s="1"/>
      <c r="AG38" s="1"/>
      <c r="AH38" s="1"/>
      <c r="AI38" s="1"/>
      <c r="AJ38" s="1"/>
      <c r="AK38" s="1"/>
      <c r="AL38" s="1"/>
    </row>
    <row r="39" ht="30.0" customHeight="1">
      <c r="A39" s="1"/>
      <c r="B39" s="230"/>
      <c r="C39" s="289"/>
      <c r="Q39" s="179"/>
      <c r="R39" s="296">
        <v>5.0</v>
      </c>
      <c r="S39" s="312" t="str">
        <f>DATI_VERIFICA!P27</f>
        <v/>
      </c>
      <c r="T39" s="302" t="str">
        <f>DATI_VERIFICA!T27</f>
        <v/>
      </c>
      <c r="U39" s="304"/>
      <c r="V39" s="306" t="str">
        <f>DATI_VERIFICA!W27</f>
        <v/>
      </c>
      <c r="W39" s="313" t="str">
        <f>X45/V39</f>
        <v>#DIV/0!</v>
      </c>
      <c r="X39" s="310" t="str">
        <f t="shared" si="3"/>
        <v>#DIV/0!</v>
      </c>
      <c r="Y39" s="1"/>
      <c r="Z39" s="1"/>
      <c r="AA39" s="1"/>
      <c r="AB39" s="1"/>
      <c r="AC39" s="1"/>
      <c r="AD39" s="1"/>
      <c r="AE39" s="1"/>
      <c r="AF39" s="1"/>
      <c r="AG39" s="1"/>
      <c r="AH39" s="1"/>
      <c r="AI39" s="1"/>
      <c r="AJ39" s="1"/>
      <c r="AK39" s="1"/>
      <c r="AL39" s="1"/>
    </row>
    <row r="40" ht="30.0" customHeight="1">
      <c r="A40" s="1"/>
      <c r="B40" s="230"/>
      <c r="C40" s="289"/>
      <c r="Q40" s="179"/>
      <c r="R40" s="296">
        <v>6.0</v>
      </c>
      <c r="S40" s="312" t="str">
        <f>DATI_VERIFICA!P29</f>
        <v/>
      </c>
      <c r="T40" s="302" t="str">
        <f>DATI_VERIFICA!T29</f>
        <v/>
      </c>
      <c r="U40" s="304"/>
      <c r="V40" s="306" t="str">
        <f>DATI_VERIFICA!W29</f>
        <v/>
      </c>
      <c r="W40" s="313" t="str">
        <f>X45/V40</f>
        <v>#DIV/0!</v>
      </c>
      <c r="X40" s="310" t="str">
        <f t="shared" si="3"/>
        <v>#DIV/0!</v>
      </c>
      <c r="Y40" s="1"/>
      <c r="Z40" s="1"/>
      <c r="AA40" s="1"/>
      <c r="AB40" s="1"/>
      <c r="AC40" s="1"/>
      <c r="AD40" s="1"/>
      <c r="AE40" s="1"/>
      <c r="AF40" s="1"/>
      <c r="AG40" s="1"/>
      <c r="AH40" s="1"/>
      <c r="AI40" s="1"/>
      <c r="AJ40" s="1"/>
      <c r="AK40" s="1"/>
      <c r="AL40" s="1"/>
    </row>
    <row r="41" ht="30.0" customHeight="1">
      <c r="A41" s="1"/>
      <c r="B41" s="230"/>
      <c r="C41" s="289"/>
      <c r="Q41" s="179"/>
      <c r="R41" s="296">
        <v>7.0</v>
      </c>
      <c r="S41" s="312" t="str">
        <f>DATI_VERIFICA!P31</f>
        <v/>
      </c>
      <c r="T41" s="302" t="str">
        <f>DATI_VERIFICA!T31</f>
        <v/>
      </c>
      <c r="U41" s="304"/>
      <c r="V41" s="306" t="str">
        <f>DATI_VERIFICA!W31</f>
        <v/>
      </c>
      <c r="W41" s="313" t="str">
        <f>X45/V41</f>
        <v>#DIV/0!</v>
      </c>
      <c r="X41" s="310" t="str">
        <f t="shared" si="3"/>
        <v>#DIV/0!</v>
      </c>
      <c r="Y41" s="1"/>
      <c r="Z41" s="1"/>
      <c r="AA41" s="1"/>
      <c r="AB41" s="1"/>
      <c r="AC41" s="1"/>
      <c r="AD41" s="1"/>
      <c r="AE41" s="1"/>
      <c r="AF41" s="1"/>
      <c r="AG41" s="1"/>
      <c r="AH41" s="1"/>
      <c r="AI41" s="1"/>
      <c r="AJ41" s="1"/>
      <c r="AK41" s="1"/>
      <c r="AL41" s="1"/>
    </row>
    <row r="42" ht="30.0" customHeight="1">
      <c r="A42" s="1"/>
      <c r="B42" s="230"/>
      <c r="C42" s="289"/>
      <c r="Q42" s="179"/>
      <c r="R42" s="321">
        <v>8.0</v>
      </c>
      <c r="S42" s="322" t="str">
        <f>DATI_VERIFICA!P33</f>
        <v/>
      </c>
      <c r="T42" s="302" t="str">
        <f>DATI_VERIFICA!T33</f>
        <v/>
      </c>
      <c r="U42" s="304"/>
      <c r="V42" s="323" t="str">
        <f>DATI_VERIFICA!W33</f>
        <v/>
      </c>
      <c r="W42" s="324" t="str">
        <f>X45/V42</f>
        <v>#DIV/0!</v>
      </c>
      <c r="X42" s="310" t="str">
        <f t="shared" si="3"/>
        <v>#DIV/0!</v>
      </c>
      <c r="Y42" s="1"/>
      <c r="Z42" s="1"/>
      <c r="AA42" s="1"/>
      <c r="AB42" s="1"/>
      <c r="AC42" s="1"/>
      <c r="AD42" s="1"/>
      <c r="AE42" s="1"/>
      <c r="AF42" s="1"/>
      <c r="AG42" s="1"/>
      <c r="AH42" s="1"/>
      <c r="AI42" s="1"/>
      <c r="AJ42" s="1"/>
      <c r="AK42" s="1"/>
      <c r="AL42" s="1"/>
    </row>
    <row r="43" ht="30.0" customHeight="1">
      <c r="A43" s="325"/>
      <c r="B43" s="230"/>
      <c r="C43" s="289"/>
      <c r="Q43" s="179"/>
      <c r="R43" s="326"/>
      <c r="S43" s="327"/>
      <c r="T43" s="328">
        <f>SUM(T35:T42)</f>
        <v>0</v>
      </c>
      <c r="U43" s="329"/>
      <c r="V43" s="330"/>
      <c r="W43" s="327"/>
      <c r="X43" s="331" t="str">
        <f>SUM(X35:X42)</f>
        <v>#DIV/0!</v>
      </c>
      <c r="Y43" s="325"/>
      <c r="Z43" s="325"/>
      <c r="AA43" s="332"/>
      <c r="AB43" s="325"/>
      <c r="AC43" s="325"/>
      <c r="AD43" s="325"/>
      <c r="AE43" s="325"/>
      <c r="AF43" s="325"/>
      <c r="AG43" s="325"/>
      <c r="AH43" s="325"/>
      <c r="AI43" s="325"/>
      <c r="AJ43" s="325"/>
      <c r="AK43" s="325"/>
      <c r="AL43" s="325"/>
    </row>
    <row r="44" ht="30.0" customHeight="1">
      <c r="A44" s="1"/>
      <c r="B44" s="230"/>
      <c r="C44" s="289"/>
      <c r="Q44" s="179"/>
      <c r="R44" s="333" t="s">
        <v>106</v>
      </c>
      <c r="S44" s="144"/>
      <c r="T44" s="144"/>
      <c r="U44" s="144"/>
      <c r="V44" s="334" t="s">
        <v>107</v>
      </c>
      <c r="W44" s="146"/>
      <c r="X44" s="335" t="str">
        <f>N10</f>
        <v/>
      </c>
      <c r="Y44" s="1"/>
      <c r="Z44" s="1"/>
      <c r="AA44" s="1"/>
      <c r="AB44" s="1"/>
      <c r="AC44" s="1"/>
      <c r="AD44" s="1"/>
      <c r="AE44" s="1"/>
      <c r="AF44" s="1"/>
      <c r="AG44" s="1"/>
      <c r="AH44" s="1"/>
      <c r="AI44" s="1"/>
      <c r="AJ44" s="1"/>
      <c r="AK44" s="1"/>
      <c r="AL44" s="1"/>
    </row>
    <row r="45" ht="30.0" customHeight="1">
      <c r="A45" s="1"/>
      <c r="B45" s="230"/>
      <c r="C45" s="289"/>
      <c r="Q45" s="179"/>
      <c r="R45" s="336" t="s">
        <v>108</v>
      </c>
      <c r="S45" s="213"/>
      <c r="T45" s="213"/>
      <c r="U45" s="213"/>
      <c r="V45" s="337" t="s">
        <v>109</v>
      </c>
      <c r="W45" s="198"/>
      <c r="X45" s="338">
        <f>J10</f>
        <v>0</v>
      </c>
      <c r="Y45" s="1"/>
      <c r="Z45" s="1"/>
      <c r="AA45" s="1"/>
      <c r="AB45" s="1"/>
      <c r="AC45" s="1"/>
      <c r="AD45" s="1"/>
      <c r="AE45" s="1"/>
      <c r="AF45" s="1"/>
      <c r="AG45" s="1"/>
      <c r="AH45" s="1"/>
      <c r="AI45" s="1"/>
      <c r="AJ45" s="1"/>
      <c r="AK45" s="1"/>
      <c r="AL45" s="1"/>
    </row>
    <row r="46" ht="30.0" customHeight="1">
      <c r="A46" s="1"/>
      <c r="B46" s="230"/>
      <c r="C46" s="289"/>
      <c r="D46" s="339"/>
      <c r="I46" s="340" t="str">
        <f>D10</f>
        <v/>
      </c>
      <c r="J46" s="256"/>
      <c r="K46" s="256"/>
      <c r="L46" s="256"/>
      <c r="M46" s="256"/>
      <c r="N46" s="341" t="s">
        <v>110</v>
      </c>
      <c r="O46" s="342" t="str">
        <f>((I46)/(I47*L47))</f>
        <v>#DIV/0!</v>
      </c>
      <c r="P46" s="343"/>
      <c r="Q46" s="179"/>
      <c r="R46" s="336" t="s">
        <v>111</v>
      </c>
      <c r="S46" s="213"/>
      <c r="T46" s="213"/>
      <c r="U46" s="213"/>
      <c r="V46" s="337" t="s">
        <v>112</v>
      </c>
      <c r="W46" s="198"/>
      <c r="X46" s="344" t="str">
        <f>D10</f>
        <v/>
      </c>
      <c r="Y46" s="1"/>
      <c r="Z46" s="1"/>
      <c r="AA46" s="1"/>
      <c r="AB46" s="1"/>
      <c r="AC46" s="1"/>
      <c r="AD46" s="1"/>
      <c r="AE46" s="1"/>
      <c r="AF46" s="1"/>
      <c r="AG46" s="1"/>
      <c r="AH46" s="1"/>
      <c r="AI46" s="1"/>
      <c r="AJ46" s="1"/>
      <c r="AK46" s="1"/>
      <c r="AL46" s="1"/>
    </row>
    <row r="47" ht="30.0" customHeight="1">
      <c r="A47" s="1"/>
      <c r="B47" s="230"/>
      <c r="C47" s="289"/>
      <c r="I47" s="345" t="str">
        <f>N10</f>
        <v/>
      </c>
      <c r="K47" s="346" t="s">
        <v>113</v>
      </c>
      <c r="L47" s="347" t="str">
        <f>X47</f>
        <v>#DIV/0!</v>
      </c>
      <c r="O47" s="348"/>
      <c r="P47" s="349"/>
      <c r="Q47" s="179"/>
      <c r="R47" s="336" t="s">
        <v>114</v>
      </c>
      <c r="S47" s="213"/>
      <c r="T47" s="213"/>
      <c r="U47" s="213"/>
      <c r="V47" s="337" t="s">
        <v>115</v>
      </c>
      <c r="W47" s="198"/>
      <c r="X47" s="350" t="str">
        <f>(T43/X43)*X45</f>
        <v>#DIV/0!</v>
      </c>
      <c r="Y47" s="1"/>
      <c r="Z47" s="1"/>
      <c r="AA47" s="1"/>
      <c r="AB47" s="1"/>
      <c r="AC47" s="1"/>
      <c r="AD47" s="1"/>
      <c r="AE47" s="1"/>
      <c r="AF47" s="1"/>
      <c r="AG47" s="1"/>
      <c r="AH47" s="1"/>
      <c r="AI47" s="1"/>
      <c r="AJ47" s="1"/>
      <c r="AK47" s="1"/>
      <c r="AL47" s="1"/>
    </row>
    <row r="48" ht="30.0" customHeight="1">
      <c r="A48" s="1"/>
      <c r="B48" s="230"/>
      <c r="C48" s="289"/>
      <c r="D48" s="351"/>
      <c r="L48" s="352" t="s">
        <v>116</v>
      </c>
      <c r="P48" s="167"/>
      <c r="Q48" s="179"/>
      <c r="R48" s="336" t="s">
        <v>117</v>
      </c>
      <c r="S48" s="213"/>
      <c r="T48" s="213"/>
      <c r="U48" s="213"/>
      <c r="V48" s="337" t="s">
        <v>118</v>
      </c>
      <c r="W48" s="198"/>
      <c r="X48" s="353" t="str">
        <f>X46/(X44*X47)</f>
        <v>#DIV/0!</v>
      </c>
      <c r="Y48" s="1"/>
      <c r="Z48" s="1"/>
      <c r="AA48" s="1"/>
      <c r="AB48" s="1"/>
      <c r="AC48" s="1"/>
      <c r="AD48" s="1"/>
      <c r="AE48" s="1"/>
      <c r="AF48" s="1"/>
      <c r="AG48" s="1"/>
      <c r="AH48" s="1"/>
      <c r="AI48" s="1"/>
      <c r="AJ48" s="1"/>
      <c r="AK48" s="1"/>
      <c r="AL48" s="1"/>
    </row>
    <row r="49" ht="30.0" customHeight="1">
      <c r="A49" s="1"/>
      <c r="B49" s="230"/>
      <c r="C49" s="289"/>
      <c r="D49" s="244"/>
      <c r="P49" s="167"/>
      <c r="Q49" s="179"/>
      <c r="R49" s="354" t="s">
        <v>119</v>
      </c>
      <c r="S49" s="213"/>
      <c r="T49" s="213"/>
      <c r="U49" s="213"/>
      <c r="V49" s="213"/>
      <c r="W49" s="198"/>
      <c r="X49" s="355" t="str">
        <f>(40/0.25)*(0.5-X48)</f>
        <v>#DIV/0!</v>
      </c>
      <c r="Y49" s="1"/>
      <c r="Z49" s="1"/>
      <c r="AA49" s="1"/>
      <c r="AB49" s="1"/>
      <c r="AC49" s="1"/>
      <c r="AD49" s="1"/>
      <c r="AE49" s="1"/>
      <c r="AF49" s="1"/>
      <c r="AG49" s="1"/>
      <c r="AH49" s="1"/>
      <c r="AI49" s="1"/>
      <c r="AJ49" s="1"/>
      <c r="AK49" s="1"/>
      <c r="AL49" s="1"/>
    </row>
    <row r="50" ht="45.0" customHeight="1">
      <c r="A50" s="1"/>
      <c r="B50" s="230"/>
      <c r="C50" s="356"/>
      <c r="D50" s="257"/>
      <c r="E50" s="256"/>
      <c r="F50" s="256"/>
      <c r="G50" s="256"/>
      <c r="H50" s="256"/>
      <c r="I50" s="256"/>
      <c r="J50" s="256"/>
      <c r="K50" s="256"/>
      <c r="L50" s="256"/>
      <c r="M50" s="256"/>
      <c r="N50" s="256"/>
      <c r="O50" s="256"/>
      <c r="P50" s="357"/>
      <c r="Q50" s="358"/>
      <c r="R50" s="359" t="s">
        <v>120</v>
      </c>
      <c r="S50" s="360"/>
      <c r="T50" s="360"/>
      <c r="U50" s="360"/>
      <c r="V50" s="360"/>
      <c r="W50" s="361"/>
      <c r="X50" s="362" t="str">
        <f>IF(AND(X49&lt;=0),0,IF(AND(X49&gt;=40),40,IF(AND(X49&lt;40),ROUND(X49,2))))</f>
        <v>#DIV/0!</v>
      </c>
      <c r="Y50" s="1"/>
      <c r="Z50" s="1"/>
      <c r="AA50" s="1"/>
      <c r="AB50" s="1"/>
      <c r="AC50" s="1"/>
      <c r="AD50" s="1"/>
      <c r="AE50" s="1"/>
      <c r="AF50" s="1"/>
      <c r="AG50" s="1"/>
      <c r="AH50" s="1"/>
      <c r="AI50" s="1"/>
      <c r="AJ50" s="1"/>
      <c r="AK50" s="1"/>
      <c r="AL50" s="1"/>
    </row>
    <row r="51" ht="42.0" customHeight="1">
      <c r="A51" s="1"/>
      <c r="B51" s="230"/>
      <c r="C51" s="363" t="s">
        <v>121</v>
      </c>
      <c r="D51" s="364" t="s">
        <v>122</v>
      </c>
      <c r="E51" s="270"/>
      <c r="F51" s="270"/>
      <c r="G51" s="270"/>
      <c r="H51" s="270"/>
      <c r="I51" s="270"/>
      <c r="J51" s="270"/>
      <c r="K51" s="270"/>
      <c r="L51" s="270"/>
      <c r="M51" s="270"/>
      <c r="N51" s="270"/>
      <c r="O51" s="270"/>
      <c r="P51" s="327"/>
      <c r="Q51" s="365" t="s">
        <v>123</v>
      </c>
      <c r="R51" s="366" t="s">
        <v>124</v>
      </c>
      <c r="S51" s="367"/>
      <c r="T51" s="368" t="s">
        <v>125</v>
      </c>
      <c r="U51" s="369" t="s">
        <v>23</v>
      </c>
      <c r="V51" s="370" t="s">
        <v>126</v>
      </c>
      <c r="W51" s="371"/>
      <c r="X51" s="335" t="str">
        <f t="shared" ref="X51:X52" si="4">P14</f>
        <v/>
      </c>
      <c r="Y51" s="1"/>
      <c r="Z51" s="1"/>
      <c r="AA51" s="1"/>
      <c r="AB51" s="1"/>
      <c r="AC51" s="1"/>
      <c r="AD51" s="1"/>
      <c r="AE51" s="1"/>
      <c r="AF51" s="1"/>
      <c r="AG51" s="1"/>
      <c r="AH51" s="1"/>
      <c r="AI51" s="1"/>
      <c r="AJ51" s="1"/>
      <c r="AK51" s="1"/>
      <c r="AL51" s="1"/>
    </row>
    <row r="52" ht="42.0" customHeight="1">
      <c r="A52" s="1"/>
      <c r="B52" s="230"/>
      <c r="C52" s="179"/>
      <c r="D52" s="177"/>
      <c r="P52" s="167"/>
      <c r="Q52" s="179"/>
      <c r="R52" s="177"/>
      <c r="S52" s="210"/>
      <c r="T52" s="372"/>
      <c r="U52" s="373" t="s">
        <v>30</v>
      </c>
      <c r="V52" s="374" t="s">
        <v>32</v>
      </c>
      <c r="W52" s="375"/>
      <c r="X52" s="344" t="str">
        <f t="shared" si="4"/>
        <v/>
      </c>
      <c r="Y52" s="1"/>
      <c r="Z52" s="1"/>
      <c r="AA52" s="1"/>
      <c r="AB52" s="1"/>
      <c r="AC52" s="1"/>
      <c r="AD52" s="1"/>
      <c r="AE52" s="1"/>
      <c r="AF52" s="1"/>
      <c r="AG52" s="1"/>
      <c r="AH52" s="1"/>
      <c r="AI52" s="1"/>
      <c r="AJ52" s="1"/>
      <c r="AK52" s="1"/>
      <c r="AL52" s="1"/>
    </row>
    <row r="53" ht="42.0" customHeight="1">
      <c r="A53" s="1"/>
      <c r="B53" s="230"/>
      <c r="C53" s="179"/>
      <c r="D53" s="177"/>
      <c r="P53" s="167"/>
      <c r="Q53" s="179"/>
      <c r="R53" s="177"/>
      <c r="S53" s="210"/>
      <c r="T53" s="376" t="s">
        <v>23</v>
      </c>
      <c r="U53" s="198"/>
      <c r="V53" s="374" t="s">
        <v>127</v>
      </c>
      <c r="W53" s="375"/>
      <c r="X53" s="344">
        <f t="shared" ref="X53:X54" si="5">W14</f>
        <v>0</v>
      </c>
      <c r="Y53" s="1"/>
      <c r="Z53" s="1"/>
      <c r="AA53" s="1"/>
      <c r="AB53" s="1"/>
      <c r="AC53" s="1"/>
      <c r="AD53" s="1"/>
      <c r="AE53" s="1"/>
      <c r="AF53" s="1"/>
      <c r="AG53" s="377"/>
      <c r="AH53" s="1"/>
      <c r="AI53" s="1"/>
      <c r="AJ53" s="1"/>
      <c r="AK53" s="1"/>
      <c r="AL53" s="1"/>
    </row>
    <row r="54" ht="36.0" customHeight="1">
      <c r="A54" s="1"/>
      <c r="B54" s="230"/>
      <c r="C54" s="179"/>
      <c r="D54" s="177"/>
      <c r="P54" s="167"/>
      <c r="Q54" s="179"/>
      <c r="R54" s="177"/>
      <c r="S54" s="210"/>
      <c r="T54" s="265" t="s">
        <v>58</v>
      </c>
      <c r="U54" s="169"/>
      <c r="V54" s="378" t="s">
        <v>33</v>
      </c>
      <c r="W54" s="379"/>
      <c r="X54" s="380">
        <f t="shared" si="5"/>
        <v>0</v>
      </c>
      <c r="Y54" s="1"/>
      <c r="Z54" s="1"/>
      <c r="AA54" s="1"/>
      <c r="AB54" s="1"/>
      <c r="AC54" s="1"/>
      <c r="AD54" s="1"/>
      <c r="AE54" s="1"/>
      <c r="AF54" s="1"/>
      <c r="AG54" s="1"/>
      <c r="AH54" s="1"/>
      <c r="AI54" s="1"/>
      <c r="AJ54" s="1"/>
      <c r="AK54" s="1"/>
      <c r="AL54" s="1"/>
    </row>
    <row r="55" ht="24.75" customHeight="1">
      <c r="A55" s="11"/>
      <c r="B55" s="230"/>
      <c r="C55" s="179"/>
      <c r="D55" s="381"/>
      <c r="K55" s="382" t="s">
        <v>79</v>
      </c>
      <c r="L55" s="383" t="s">
        <v>128</v>
      </c>
      <c r="M55" s="168"/>
      <c r="N55" s="384"/>
      <c r="O55" s="384" t="s">
        <v>129</v>
      </c>
      <c r="P55" s="385"/>
      <c r="Q55" s="179"/>
      <c r="R55" s="177"/>
      <c r="S55" s="210"/>
      <c r="T55" s="183"/>
      <c r="U55" s="146"/>
      <c r="V55" s="183"/>
      <c r="W55" s="386"/>
      <c r="X55" s="387"/>
      <c r="Y55" s="11"/>
      <c r="Z55" s="11"/>
      <c r="AA55" s="11"/>
      <c r="AB55" s="11"/>
      <c r="AC55" s="11"/>
      <c r="AD55" s="11"/>
      <c r="AE55" s="11"/>
      <c r="AF55" s="11"/>
      <c r="AG55" s="11"/>
      <c r="AH55" s="11"/>
      <c r="AI55" s="11"/>
      <c r="AJ55" s="11"/>
      <c r="AK55" s="11"/>
      <c r="AL55" s="11"/>
    </row>
    <row r="56" ht="24.75" customHeight="1">
      <c r="A56" s="11"/>
      <c r="B56" s="230"/>
      <c r="C56" s="179"/>
      <c r="D56" s="177"/>
      <c r="K56" s="243"/>
      <c r="L56" s="245" t="s">
        <v>130</v>
      </c>
      <c r="N56" s="245"/>
      <c r="O56" s="11" t="s">
        <v>131</v>
      </c>
      <c r="P56" s="247"/>
      <c r="Q56" s="179"/>
      <c r="R56" s="177"/>
      <c r="S56" s="210"/>
      <c r="T56" s="388" t="s">
        <v>132</v>
      </c>
      <c r="U56" s="168"/>
      <c r="V56" s="168"/>
      <c r="W56" s="379"/>
      <c r="X56" s="389" t="str">
        <f>((X52/X54)-(X51/X53))</f>
        <v>#DIV/0!</v>
      </c>
      <c r="Y56" s="11"/>
      <c r="Z56" s="11"/>
      <c r="AA56" s="11"/>
      <c r="AB56" s="11"/>
      <c r="AC56" s="11"/>
      <c r="AD56" s="11"/>
      <c r="AE56" s="11"/>
      <c r="AF56" s="11"/>
      <c r="AG56" s="11"/>
      <c r="AH56" s="11"/>
      <c r="AI56" s="11"/>
      <c r="AJ56" s="11"/>
      <c r="AK56" s="11"/>
      <c r="AL56" s="11"/>
    </row>
    <row r="57" ht="24.75" customHeight="1">
      <c r="A57" s="11"/>
      <c r="B57" s="230"/>
      <c r="C57" s="179"/>
      <c r="D57" s="177"/>
      <c r="K57" s="243"/>
      <c r="L57" s="245" t="s">
        <v>133</v>
      </c>
      <c r="N57" s="11"/>
      <c r="O57" s="11" t="s">
        <v>88</v>
      </c>
      <c r="P57" s="247"/>
      <c r="Q57" s="179"/>
      <c r="R57" s="177"/>
      <c r="S57" s="210"/>
      <c r="T57" s="183"/>
      <c r="U57" s="144"/>
      <c r="V57" s="144"/>
      <c r="W57" s="386"/>
      <c r="X57" s="390"/>
      <c r="Y57" s="11"/>
      <c r="Z57" s="11"/>
      <c r="AA57" s="11"/>
      <c r="AB57" s="11"/>
      <c r="AC57" s="11"/>
      <c r="AD57" s="11"/>
      <c r="AE57" s="11"/>
      <c r="AF57" s="11"/>
      <c r="AG57" s="11"/>
      <c r="AH57" s="11"/>
      <c r="AI57" s="11"/>
      <c r="AJ57" s="11"/>
      <c r="AK57" s="11"/>
      <c r="AL57" s="11"/>
    </row>
    <row r="58" ht="24.75" customHeight="1">
      <c r="A58" s="11"/>
      <c r="B58" s="230"/>
      <c r="C58" s="179"/>
      <c r="D58" s="177"/>
      <c r="K58" s="243"/>
      <c r="L58" s="245" t="s">
        <v>134</v>
      </c>
      <c r="N58" s="11"/>
      <c r="O58" s="11" t="s">
        <v>135</v>
      </c>
      <c r="P58" s="247"/>
      <c r="Q58" s="179"/>
      <c r="R58" s="177"/>
      <c r="S58" s="210"/>
      <c r="T58" s="388" t="s">
        <v>120</v>
      </c>
      <c r="U58" s="168"/>
      <c r="V58" s="168"/>
      <c r="W58" s="379"/>
      <c r="X58" s="391" t="str">
        <f>IF(AND(X56&lt;10%),0,IF(AND(X56&gt;10%,X56&lt;=20%),5,IF(AND(X56&gt;20%,X56&lt;=30%),7,IF(AND(X56&gt;30%,X56&lt;=40%),8,IF(AND(X56&gt;40%,X56&lt;=50%),9,IF(AND(X56&gt;50%),10,"0"))))))</f>
        <v>#DIV/0!</v>
      </c>
      <c r="Y58" s="11"/>
      <c r="Z58" s="11"/>
      <c r="AA58" s="11"/>
      <c r="AB58" s="11"/>
      <c r="AC58" s="11"/>
      <c r="AD58" s="11"/>
      <c r="AE58" s="11"/>
      <c r="AF58" s="11"/>
      <c r="AG58" s="11"/>
      <c r="AH58" s="11"/>
      <c r="AI58" s="11"/>
      <c r="AJ58" s="11"/>
      <c r="AK58" s="11"/>
      <c r="AL58" s="11"/>
    </row>
    <row r="59" ht="24.75" customHeight="1">
      <c r="A59" s="11"/>
      <c r="B59" s="230"/>
      <c r="C59" s="179"/>
      <c r="D59" s="254"/>
      <c r="E59" s="256"/>
      <c r="F59" s="256"/>
      <c r="G59" s="256"/>
      <c r="H59" s="256"/>
      <c r="I59" s="256"/>
      <c r="J59" s="256"/>
      <c r="K59" s="392"/>
      <c r="L59" s="259" t="s">
        <v>90</v>
      </c>
      <c r="M59" s="256"/>
      <c r="N59" s="260"/>
      <c r="O59" s="260" t="s">
        <v>91</v>
      </c>
      <c r="P59" s="262"/>
      <c r="Q59" s="358"/>
      <c r="R59" s="254"/>
      <c r="S59" s="393"/>
      <c r="T59" s="392"/>
      <c r="U59" s="256"/>
      <c r="V59" s="256"/>
      <c r="W59" s="357"/>
      <c r="X59" s="390"/>
      <c r="Y59" s="11"/>
      <c r="Z59" s="11"/>
      <c r="AA59" s="11"/>
      <c r="AB59" s="11"/>
      <c r="AC59" s="11"/>
      <c r="AD59" s="11"/>
      <c r="AE59" s="11"/>
      <c r="AF59" s="11"/>
      <c r="AG59" s="11"/>
      <c r="AH59" s="11"/>
      <c r="AI59" s="11"/>
      <c r="AJ59" s="11"/>
      <c r="AK59" s="11"/>
      <c r="AL59" s="11"/>
    </row>
    <row r="60" ht="75.0" customHeight="1">
      <c r="A60" s="1"/>
      <c r="B60" s="394" t="s">
        <v>136</v>
      </c>
      <c r="C60" s="395"/>
      <c r="D60" s="396" t="s">
        <v>137</v>
      </c>
      <c r="E60" s="270"/>
      <c r="F60" s="270"/>
      <c r="G60" s="270"/>
      <c r="H60" s="270"/>
      <c r="I60" s="270"/>
      <c r="J60" s="270"/>
      <c r="K60" s="270"/>
      <c r="L60" s="270"/>
      <c r="M60" s="270"/>
      <c r="N60" s="270"/>
      <c r="O60" s="270"/>
      <c r="P60" s="270"/>
      <c r="Q60" s="277" t="s">
        <v>138</v>
      </c>
      <c r="R60" s="397" t="s">
        <v>139</v>
      </c>
      <c r="X60" s="391">
        <f>IF(AND(R61="Fattibilità"),0,IF(AND(R61="Definitivo"),10,IF(AND(R61="Esecutivo"),15,IF(AND(R61="Cantierabile"),20,"0"))))</f>
        <v>0</v>
      </c>
      <c r="Y60" s="1"/>
      <c r="Z60" s="1"/>
      <c r="AA60" s="1"/>
      <c r="AB60" s="1"/>
      <c r="AC60" s="1"/>
      <c r="AD60" s="1"/>
      <c r="AE60" s="1"/>
      <c r="AF60" s="1"/>
      <c r="AG60" s="1"/>
      <c r="AH60" s="1"/>
      <c r="AI60" s="1"/>
      <c r="AJ60" s="1"/>
      <c r="AK60" s="1"/>
      <c r="AL60" s="1"/>
    </row>
    <row r="61" ht="28.5" customHeight="1">
      <c r="A61" s="1"/>
      <c r="B61" s="230"/>
      <c r="C61" s="398"/>
      <c r="Q61" s="179"/>
      <c r="R61" s="165" t="str">
        <f>DATI_VERIFICA!M19</f>
        <v>Fattibilità</v>
      </c>
      <c r="X61" s="193"/>
      <c r="Y61" s="1"/>
      <c r="Z61" s="1"/>
      <c r="AA61" s="1"/>
      <c r="AB61" s="1"/>
      <c r="AC61" s="1"/>
      <c r="AD61" s="1"/>
      <c r="AE61" s="1"/>
      <c r="AF61" s="1"/>
      <c r="AG61" s="1"/>
      <c r="AH61" s="1"/>
      <c r="AI61" s="1"/>
      <c r="AJ61" s="1"/>
      <c r="AK61" s="1"/>
      <c r="AL61" s="1"/>
    </row>
    <row r="62" ht="57.75" customHeight="1">
      <c r="A62" s="1"/>
      <c r="B62" s="399" t="s">
        <v>140</v>
      </c>
      <c r="C62" s="270"/>
      <c r="D62" s="270"/>
      <c r="E62" s="270"/>
      <c r="F62" s="270"/>
      <c r="G62" s="270"/>
      <c r="H62" s="270"/>
      <c r="I62" s="270"/>
      <c r="J62" s="270"/>
      <c r="K62" s="270"/>
      <c r="L62" s="270"/>
      <c r="M62" s="270"/>
      <c r="N62" s="270"/>
      <c r="O62" s="270"/>
      <c r="P62" s="327"/>
      <c r="Q62" s="400" t="s">
        <v>50</v>
      </c>
      <c r="R62" s="396" t="s">
        <v>141</v>
      </c>
      <c r="S62" s="270"/>
      <c r="T62" s="270"/>
      <c r="U62" s="270"/>
      <c r="V62" s="270"/>
      <c r="W62" s="270"/>
      <c r="X62" s="391" t="str">
        <f>IF(AND(R63="no"),0,IF(AND(R63="si"),1,"0"))</f>
        <v>0</v>
      </c>
      <c r="Y62" s="1"/>
      <c r="Z62" s="1" t="str">
        <f>IF(AND(R63="no"),0,IF(AND(R63="si"),1,"0"))</f>
        <v>0</v>
      </c>
      <c r="AA62" s="1"/>
      <c r="AB62" s="1"/>
      <c r="AC62" s="1"/>
      <c r="AD62" s="1"/>
      <c r="AE62" s="1"/>
      <c r="AF62" s="1"/>
      <c r="AG62" s="1"/>
      <c r="AH62" s="1"/>
      <c r="AI62" s="1"/>
      <c r="AJ62" s="1"/>
      <c r="AK62" s="1"/>
      <c r="AL62" s="1"/>
    </row>
    <row r="63" ht="39.75" customHeight="1">
      <c r="A63" s="1"/>
      <c r="B63" s="401"/>
      <c r="C63" s="256"/>
      <c r="D63" s="256"/>
      <c r="E63" s="256"/>
      <c r="F63" s="256"/>
      <c r="G63" s="256"/>
      <c r="H63" s="256"/>
      <c r="I63" s="256"/>
      <c r="J63" s="256"/>
      <c r="K63" s="256"/>
      <c r="L63" s="256"/>
      <c r="M63" s="256"/>
      <c r="N63" s="256"/>
      <c r="O63" s="256"/>
      <c r="P63" s="357"/>
      <c r="Q63" s="358"/>
      <c r="R63" s="402" t="str">
        <f>DATI_VERIFICA!M22</f>
        <v/>
      </c>
      <c r="S63" s="256"/>
      <c r="T63" s="256"/>
      <c r="U63" s="256"/>
      <c r="V63" s="256"/>
      <c r="W63" s="256"/>
      <c r="X63" s="390"/>
      <c r="Y63" s="1"/>
      <c r="Z63" s="1"/>
      <c r="AA63" s="1"/>
      <c r="AB63" s="1"/>
      <c r="AC63" s="1"/>
      <c r="AD63" s="1"/>
      <c r="AE63" s="1"/>
      <c r="AF63" s="1"/>
      <c r="AG63" s="1"/>
      <c r="AH63" s="1"/>
      <c r="AI63" s="1"/>
      <c r="AJ63" s="1"/>
      <c r="AK63" s="1"/>
      <c r="AL63" s="1"/>
    </row>
    <row r="64" ht="25.5" customHeight="1">
      <c r="A64" s="1"/>
      <c r="B64" s="403" t="s">
        <v>142</v>
      </c>
      <c r="P64" s="167"/>
      <c r="Q64" s="404" t="s">
        <v>59</v>
      </c>
      <c r="R64" s="405" t="s">
        <v>143</v>
      </c>
      <c r="X64" s="406" t="str">
        <f>IF(AND(R65="no"),0,IF(AND(R65="si"),1,"0"))</f>
        <v>0</v>
      </c>
      <c r="Y64" s="1"/>
      <c r="Z64" s="1"/>
      <c r="AA64" s="1"/>
      <c r="AB64" s="1"/>
      <c r="AC64" s="1"/>
      <c r="AD64" s="1"/>
      <c r="AE64" s="1"/>
      <c r="AF64" s="1"/>
      <c r="AG64" s="1"/>
      <c r="AH64" s="1"/>
      <c r="AI64" s="1"/>
      <c r="AJ64" s="1"/>
      <c r="AK64" s="1"/>
      <c r="AL64" s="1"/>
    </row>
    <row r="65" ht="30.0" customHeight="1">
      <c r="A65" s="1"/>
      <c r="B65" s="230"/>
      <c r="P65" s="167"/>
      <c r="Q65" s="179"/>
      <c r="R65" s="165" t="str">
        <f>DATI_VERIFICA!M24</f>
        <v/>
      </c>
      <c r="X65" s="193"/>
      <c r="Y65" s="1"/>
      <c r="Z65" s="1"/>
      <c r="AA65" s="1"/>
      <c r="AB65" s="1"/>
      <c r="AC65" s="1"/>
      <c r="AD65" s="1"/>
      <c r="AE65" s="1"/>
      <c r="AF65" s="1"/>
      <c r="AG65" s="1"/>
      <c r="AH65" s="1"/>
      <c r="AI65" s="1"/>
      <c r="AJ65" s="1"/>
      <c r="AK65" s="1"/>
      <c r="AL65" s="1"/>
    </row>
    <row r="66" ht="39.0" customHeight="1">
      <c r="A66" s="1"/>
      <c r="B66" s="399" t="s">
        <v>144</v>
      </c>
      <c r="C66" s="270"/>
      <c r="D66" s="270"/>
      <c r="E66" s="270"/>
      <c r="F66" s="270"/>
      <c r="G66" s="270"/>
      <c r="H66" s="270"/>
      <c r="I66" s="270"/>
      <c r="J66" s="270"/>
      <c r="K66" s="270"/>
      <c r="L66" s="270"/>
      <c r="M66" s="270"/>
      <c r="N66" s="270"/>
      <c r="O66" s="270"/>
      <c r="P66" s="327"/>
      <c r="Q66" s="400" t="s">
        <v>64</v>
      </c>
      <c r="R66" s="396" t="s">
        <v>145</v>
      </c>
      <c r="S66" s="270"/>
      <c r="T66" s="270"/>
      <c r="U66" s="270"/>
      <c r="V66" s="270"/>
      <c r="W66" s="270"/>
      <c r="X66" s="391" t="str">
        <f>IF(AND(R67="no"),0,IF(AND(R67="si"),2,"0"))</f>
        <v>0</v>
      </c>
      <c r="Y66" s="1"/>
      <c r="Z66" s="1"/>
      <c r="AA66" s="1"/>
      <c r="AB66" s="1"/>
      <c r="AC66" s="1"/>
      <c r="AD66" s="1"/>
      <c r="AE66" s="1"/>
      <c r="AF66" s="1"/>
      <c r="AG66" s="1"/>
      <c r="AH66" s="1"/>
      <c r="AI66" s="1"/>
      <c r="AJ66" s="1"/>
      <c r="AK66" s="1"/>
      <c r="AL66" s="1"/>
    </row>
    <row r="67" ht="39.75" customHeight="1">
      <c r="A67" s="1"/>
      <c r="B67" s="230"/>
      <c r="P67" s="167"/>
      <c r="Q67" s="407"/>
      <c r="R67" s="165" t="str">
        <f>DATI_VERIFICA!M26</f>
        <v/>
      </c>
      <c r="X67" s="193"/>
      <c r="Y67" s="1"/>
      <c r="Z67" s="1"/>
      <c r="AA67" s="1"/>
      <c r="AB67" s="1"/>
      <c r="AC67" s="1"/>
      <c r="AD67" s="1"/>
      <c r="AE67" s="1"/>
      <c r="AF67" s="1"/>
      <c r="AG67" s="1"/>
      <c r="AH67" s="1"/>
      <c r="AI67" s="1"/>
      <c r="AJ67" s="1"/>
      <c r="AK67" s="1"/>
      <c r="AL67" s="1"/>
    </row>
    <row r="68" ht="23.25" customHeight="1">
      <c r="A68" s="1"/>
      <c r="B68" s="403" t="s">
        <v>146</v>
      </c>
      <c r="P68" s="167"/>
      <c r="Q68" s="408" t="s">
        <v>69</v>
      </c>
      <c r="R68" s="409" t="s">
        <v>147</v>
      </c>
      <c r="S68" s="133"/>
      <c r="T68" s="133"/>
      <c r="U68" s="133"/>
      <c r="V68" s="133"/>
      <c r="W68" s="133"/>
      <c r="X68" s="391" t="str">
        <f>IF(AND(R69="no"),0,IF(AND(R69="si"),2,"0"))</f>
        <v>0</v>
      </c>
      <c r="Y68" s="1"/>
      <c r="Z68" s="1"/>
      <c r="AA68" s="1"/>
      <c r="AB68" s="1"/>
      <c r="AC68" s="1"/>
      <c r="AD68" s="1"/>
      <c r="AE68" s="1"/>
      <c r="AF68" s="1"/>
      <c r="AG68" s="1"/>
      <c r="AH68" s="1"/>
      <c r="AI68" s="1"/>
      <c r="AJ68" s="1"/>
      <c r="AK68" s="1"/>
      <c r="AL68" s="1"/>
    </row>
    <row r="69" ht="30.75" customHeight="1">
      <c r="A69" s="1"/>
      <c r="B69" s="230"/>
      <c r="P69" s="167"/>
      <c r="Q69" s="407"/>
      <c r="R69" s="165" t="str">
        <f>DATI_VERIFICA!M28</f>
        <v/>
      </c>
      <c r="X69" s="193"/>
      <c r="Y69" s="1"/>
      <c r="Z69" s="1"/>
      <c r="AA69" s="1"/>
      <c r="AB69" s="1"/>
      <c r="AC69" s="1"/>
      <c r="AD69" s="1"/>
      <c r="AE69" s="1"/>
      <c r="AF69" s="1"/>
      <c r="AG69" s="1"/>
      <c r="AH69" s="1"/>
      <c r="AI69" s="1"/>
      <c r="AJ69" s="1"/>
      <c r="AK69" s="1"/>
      <c r="AL69" s="1"/>
    </row>
    <row r="70" ht="24.75" customHeight="1">
      <c r="A70" s="1"/>
      <c r="B70" s="403" t="s">
        <v>148</v>
      </c>
      <c r="P70" s="167"/>
      <c r="Q70" s="408" t="s">
        <v>73</v>
      </c>
      <c r="R70" s="409" t="s">
        <v>149</v>
      </c>
      <c r="S70" s="133"/>
      <c r="T70" s="133"/>
      <c r="U70" s="133"/>
      <c r="V70" s="133"/>
      <c r="W70" s="133"/>
      <c r="X70" s="391" t="str">
        <f>IF(AND(R71="no"),0,IF(AND(R71="si"),2,"0"))</f>
        <v>0</v>
      </c>
      <c r="Y70" s="1"/>
      <c r="Z70" s="1"/>
      <c r="AA70" s="1"/>
      <c r="AB70" s="1"/>
      <c r="AC70" s="1"/>
      <c r="AD70" s="1"/>
      <c r="AE70" s="1"/>
      <c r="AF70" s="1"/>
      <c r="AG70" s="1"/>
      <c r="AH70" s="1"/>
      <c r="AI70" s="1"/>
      <c r="AJ70" s="1"/>
      <c r="AK70" s="1"/>
      <c r="AL70" s="1"/>
    </row>
    <row r="71" ht="26.25" customHeight="1">
      <c r="A71" s="1"/>
      <c r="B71" s="230"/>
      <c r="P71" s="167"/>
      <c r="Q71" s="407"/>
      <c r="R71" s="165" t="str">
        <f>DATI_VERIFICA!M30</f>
        <v/>
      </c>
      <c r="X71" s="193"/>
      <c r="Y71" s="1"/>
      <c r="Z71" s="1"/>
      <c r="AA71" s="1"/>
      <c r="AB71" s="1"/>
      <c r="AC71" s="1"/>
      <c r="AD71" s="1"/>
      <c r="AE71" s="1"/>
      <c r="AF71" s="1"/>
      <c r="AG71" s="1"/>
      <c r="AH71" s="1"/>
      <c r="AI71" s="1"/>
      <c r="AJ71" s="1"/>
      <c r="AK71" s="1"/>
      <c r="AL71" s="1"/>
    </row>
    <row r="72" ht="18.75" customHeight="1">
      <c r="A72" s="1"/>
      <c r="B72" s="403" t="s">
        <v>150</v>
      </c>
      <c r="P72" s="167"/>
      <c r="Q72" s="408" t="s">
        <v>76</v>
      </c>
      <c r="R72" s="409" t="s">
        <v>151</v>
      </c>
      <c r="S72" s="133"/>
      <c r="T72" s="133"/>
      <c r="U72" s="133"/>
      <c r="V72" s="133"/>
      <c r="W72" s="133"/>
      <c r="X72" s="391" t="str">
        <f>IF(AND(R73="no"),0,IF(AND(R73="si"),1,"0"))</f>
        <v>0</v>
      </c>
      <c r="Y72" s="1"/>
      <c r="Z72" s="1"/>
      <c r="AA72" s="1"/>
      <c r="AB72" s="1"/>
      <c r="AC72" s="1"/>
      <c r="AD72" s="1"/>
      <c r="AE72" s="1"/>
      <c r="AF72" s="1"/>
      <c r="AG72" s="1"/>
      <c r="AH72" s="1"/>
      <c r="AI72" s="1"/>
      <c r="AJ72" s="1"/>
      <c r="AK72" s="1"/>
      <c r="AL72" s="1"/>
    </row>
    <row r="73" ht="32.25" customHeight="1">
      <c r="A73" s="1"/>
      <c r="B73" s="230"/>
      <c r="P73" s="167"/>
      <c r="Q73" s="407"/>
      <c r="R73" s="165" t="str">
        <f>DATI_VERIFICA!M32</f>
        <v/>
      </c>
      <c r="X73" s="193"/>
      <c r="Y73" s="1"/>
      <c r="Z73" s="1"/>
      <c r="AA73" s="1"/>
      <c r="AB73" s="1"/>
      <c r="AC73" s="1"/>
      <c r="AD73" s="1"/>
      <c r="AE73" s="1"/>
      <c r="AF73" s="1"/>
      <c r="AG73" s="1"/>
      <c r="AH73" s="1"/>
      <c r="AI73" s="1"/>
      <c r="AJ73" s="1"/>
      <c r="AK73" s="1"/>
      <c r="AL73" s="1"/>
    </row>
    <row r="74" ht="27.75" customHeight="1">
      <c r="A74" s="1"/>
      <c r="B74" s="403" t="s">
        <v>152</v>
      </c>
      <c r="P74" s="167"/>
      <c r="Q74" s="408" t="s">
        <v>82</v>
      </c>
      <c r="R74" s="409" t="s">
        <v>153</v>
      </c>
      <c r="S74" s="133"/>
      <c r="T74" s="133"/>
      <c r="U74" s="133"/>
      <c r="V74" s="133"/>
      <c r="W74" s="133"/>
      <c r="X74" s="391" t="str">
        <f>IF(AND(R75="no"),0,IF(AND(R75="si"),1,"0"))</f>
        <v>0</v>
      </c>
      <c r="Y74" s="1"/>
      <c r="Z74" s="1"/>
      <c r="AA74" s="1"/>
      <c r="AB74" s="1"/>
      <c r="AC74" s="1"/>
      <c r="AD74" s="1"/>
      <c r="AE74" s="1"/>
      <c r="AF74" s="1"/>
      <c r="AG74" s="1"/>
      <c r="AH74" s="1"/>
      <c r="AI74" s="1"/>
      <c r="AJ74" s="1"/>
      <c r="AK74" s="1"/>
      <c r="AL74" s="1"/>
    </row>
    <row r="75" ht="21.75" customHeight="1">
      <c r="A75" s="1"/>
      <c r="B75" s="401"/>
      <c r="C75" s="256"/>
      <c r="D75" s="256"/>
      <c r="E75" s="256"/>
      <c r="F75" s="256"/>
      <c r="G75" s="256"/>
      <c r="H75" s="256"/>
      <c r="I75" s="256"/>
      <c r="J75" s="256"/>
      <c r="K75" s="256"/>
      <c r="L75" s="256"/>
      <c r="M75" s="256"/>
      <c r="N75" s="256"/>
      <c r="O75" s="256"/>
      <c r="P75" s="357"/>
      <c r="Q75" s="358"/>
      <c r="R75" s="402" t="str">
        <f>DATI_VERIFICA!M34</f>
        <v/>
      </c>
      <c r="S75" s="256"/>
      <c r="T75" s="256"/>
      <c r="U75" s="256"/>
      <c r="V75" s="256"/>
      <c r="W75" s="256"/>
      <c r="X75" s="410"/>
      <c r="Y75" s="1"/>
      <c r="Z75" s="1"/>
      <c r="AA75" s="1"/>
      <c r="AB75" s="1"/>
      <c r="AC75" s="1"/>
      <c r="AD75" s="1"/>
      <c r="AE75" s="1"/>
      <c r="AF75" s="1"/>
      <c r="AG75" s="1"/>
      <c r="AH75" s="1"/>
      <c r="AI75" s="1"/>
      <c r="AJ75" s="1"/>
      <c r="AK75" s="1"/>
      <c r="AL75" s="1"/>
    </row>
    <row r="76" ht="62.25" customHeight="1">
      <c r="A76" s="1"/>
      <c r="B76" s="411" t="s">
        <v>154</v>
      </c>
      <c r="C76" s="270"/>
      <c r="D76" s="270"/>
      <c r="E76" s="270"/>
      <c r="F76" s="270"/>
      <c r="G76" s="270"/>
      <c r="H76" s="270"/>
      <c r="I76" s="270"/>
      <c r="J76" s="270"/>
      <c r="K76" s="270"/>
      <c r="L76" s="270"/>
      <c r="M76" s="270"/>
      <c r="N76" s="270"/>
      <c r="O76" s="270"/>
      <c r="P76" s="270"/>
      <c r="Q76" s="270"/>
      <c r="R76" s="270"/>
      <c r="S76" s="270"/>
      <c r="T76" s="270"/>
      <c r="U76" s="270"/>
      <c r="V76" s="270"/>
      <c r="W76" s="270"/>
      <c r="X76" s="412" t="str">
        <f>X19+X26+X32+X50+X58+X60+X62+X64+X66+X68+X70+X72+X74</f>
        <v>#DIV/0!</v>
      </c>
      <c r="Y76" s="1"/>
      <c r="Z76" s="1"/>
      <c r="AA76" s="1"/>
      <c r="AB76" s="1"/>
      <c r="AC76" s="1"/>
      <c r="AD76" s="1"/>
      <c r="AE76" s="1"/>
      <c r="AF76" s="1"/>
      <c r="AG76" s="1"/>
      <c r="AH76" s="1"/>
      <c r="AI76" s="1"/>
      <c r="AJ76" s="1"/>
      <c r="AK76" s="1"/>
      <c r="AL76" s="1"/>
    </row>
    <row r="77" ht="15.75" customHeight="1">
      <c r="A77" s="1"/>
      <c r="B77" s="73"/>
      <c r="C77" s="74"/>
      <c r="D77" s="74"/>
      <c r="E77" s="74"/>
      <c r="F77" s="74"/>
      <c r="G77" s="74"/>
      <c r="H77" s="74"/>
      <c r="I77" s="74"/>
      <c r="J77" s="74"/>
      <c r="K77" s="74"/>
      <c r="L77" s="74"/>
      <c r="M77" s="74"/>
      <c r="N77" s="74"/>
      <c r="O77" s="74"/>
      <c r="P77" s="74"/>
      <c r="Q77" s="74"/>
      <c r="R77" s="74"/>
      <c r="S77" s="74"/>
      <c r="T77" s="74"/>
      <c r="U77" s="74"/>
      <c r="V77" s="74"/>
      <c r="W77" s="74"/>
      <c r="X77" s="413"/>
      <c r="Y77" s="1"/>
      <c r="Z77" s="1"/>
      <c r="AA77" s="1"/>
      <c r="AB77" s="1"/>
      <c r="AC77" s="1"/>
      <c r="AD77" s="1"/>
      <c r="AE77" s="1"/>
      <c r="AF77" s="1"/>
      <c r="AG77" s="1"/>
      <c r="AH77" s="1"/>
      <c r="AI77" s="1"/>
      <c r="AJ77" s="1"/>
      <c r="AK77" s="1"/>
      <c r="AL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c r="AL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c r="AL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c r="AL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c r="AL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c r="AL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c r="AL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c r="AL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c r="AL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c r="AL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c r="AL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c r="AL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c r="AL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c r="AL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c r="AL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c r="AL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c r="AL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c r="AL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c r="AL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c r="AL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c r="AL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c r="AL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c r="AL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c r="AL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c r="AL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c r="AL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c r="AL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c r="AL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c r="AL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c r="AL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c r="AL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c r="AL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c r="AL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c r="AL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c r="AL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c r="AL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c r="AL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c r="AL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c r="AL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c r="AL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c r="AL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c r="AL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c r="AL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c r="AL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c r="AL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c r="AL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c r="AL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c r="AL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c r="AL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c r="AL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c r="AL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c r="AL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c r="AL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c r="AL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c r="AL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c r="AL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c r="AL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c r="AL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c r="AL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c r="AL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c r="AL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c r="AL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c r="AL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c r="AL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c r="AL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c r="AL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c r="AL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c r="AL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c r="AL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c r="AL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c r="AL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c r="AL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c r="AL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c r="AL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c r="AL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c r="AL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c r="AL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c r="AL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c r="AL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c r="AL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c r="AL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c r="AL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c r="AL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c r="AL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c r="AL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c r="AL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c r="AL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c r="AL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c r="AL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c r="AL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c r="AL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c r="AL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c r="AL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c r="AL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c r="AL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c r="AL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c r="AL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c r="AL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c r="AL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c r="AL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c r="AL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c r="AL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c r="AL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c r="AL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c r="AL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c r="AL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c r="AL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c r="AL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c r="AL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c r="AL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c r="AL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c r="AL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c r="AL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c r="AL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c r="AL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c r="AL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c r="AL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c r="AL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c r="AL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c r="AL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c r="AL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c r="AL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c r="AL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c r="AL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c r="AL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c r="AL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c r="AL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c r="AL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c r="AL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c r="AL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c r="AL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c r="AL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c r="AL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c r="AL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c r="AL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c r="AL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c r="AL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c r="AL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c r="AL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c r="AL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c r="AL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c r="AL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c r="AL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c r="AL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c r="AL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c r="AL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c r="AL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c r="AL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c r="AL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c r="AL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c r="AL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c r="AL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c r="AL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c r="AL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c r="AL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c r="AL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c r="AL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c r="AL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c r="AL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c r="AL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c r="AL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c r="AL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c r="AL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c r="AL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c r="AL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c r="AL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c r="AL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c r="AL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c r="AL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c r="AL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c r="AL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c r="AL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c r="AL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c r="AL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c r="AL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c r="AL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c r="AL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c r="AL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c r="AL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c r="AL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c r="AL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c r="AL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c r="AL1000" s="1"/>
    </row>
  </sheetData>
  <mergeCells count="196">
    <mergeCell ref="B60:C61"/>
    <mergeCell ref="D55:J59"/>
    <mergeCell ref="C27:C32"/>
    <mergeCell ref="C33:C50"/>
    <mergeCell ref="C23:C26"/>
    <mergeCell ref="B19:B26"/>
    <mergeCell ref="K55:K59"/>
    <mergeCell ref="K29:K32"/>
    <mergeCell ref="L31:M31"/>
    <mergeCell ref="L32:M32"/>
    <mergeCell ref="D29:J32"/>
    <mergeCell ref="D27:P28"/>
    <mergeCell ref="D23:P26"/>
    <mergeCell ref="B62:P63"/>
    <mergeCell ref="C51:C59"/>
    <mergeCell ref="B27:B59"/>
    <mergeCell ref="D48:K50"/>
    <mergeCell ref="D60:P61"/>
    <mergeCell ref="D33:P45"/>
    <mergeCell ref="D51:P54"/>
    <mergeCell ref="I46:M46"/>
    <mergeCell ref="D19:P22"/>
    <mergeCell ref="Q19:Q22"/>
    <mergeCell ref="C19:C22"/>
    <mergeCell ref="B64:P65"/>
    <mergeCell ref="B66:P67"/>
    <mergeCell ref="B70:P71"/>
    <mergeCell ref="Q70:Q71"/>
    <mergeCell ref="X70:X71"/>
    <mergeCell ref="X72:X73"/>
    <mergeCell ref="B72:P73"/>
    <mergeCell ref="B74:P75"/>
    <mergeCell ref="B76:W77"/>
    <mergeCell ref="B68:P69"/>
    <mergeCell ref="Q66:Q67"/>
    <mergeCell ref="Q62:Q63"/>
    <mergeCell ref="Q27:Q32"/>
    <mergeCell ref="Q51:Q59"/>
    <mergeCell ref="Q33:Q50"/>
    <mergeCell ref="R33:R34"/>
    <mergeCell ref="Q64:Q65"/>
    <mergeCell ref="I47:J47"/>
    <mergeCell ref="D46:H47"/>
    <mergeCell ref="S29:W31"/>
    <mergeCell ref="S27:U27"/>
    <mergeCell ref="T58:W59"/>
    <mergeCell ref="R60:W60"/>
    <mergeCell ref="R61:W61"/>
    <mergeCell ref="R63:W63"/>
    <mergeCell ref="R64:W64"/>
    <mergeCell ref="R65:W65"/>
    <mergeCell ref="R62:W62"/>
    <mergeCell ref="X29:X31"/>
    <mergeCell ref="R27:R32"/>
    <mergeCell ref="S28:U28"/>
    <mergeCell ref="V27:W27"/>
    <mergeCell ref="V28:W28"/>
    <mergeCell ref="S25:W25"/>
    <mergeCell ref="S26:W26"/>
    <mergeCell ref="S23:U23"/>
    <mergeCell ref="S24:U24"/>
    <mergeCell ref="Q68:Q69"/>
    <mergeCell ref="R68:W68"/>
    <mergeCell ref="X68:X69"/>
    <mergeCell ref="R69:W69"/>
    <mergeCell ref="V23:W23"/>
    <mergeCell ref="R49:W49"/>
    <mergeCell ref="T33:U34"/>
    <mergeCell ref="V24:W24"/>
    <mergeCell ref="Q23:Q26"/>
    <mergeCell ref="R23:R26"/>
    <mergeCell ref="T37:U37"/>
    <mergeCell ref="T38:U38"/>
    <mergeCell ref="W33:W34"/>
    <mergeCell ref="V47:W47"/>
    <mergeCell ref="V44:W44"/>
    <mergeCell ref="V43:W43"/>
    <mergeCell ref="V45:W45"/>
    <mergeCell ref="V46:W46"/>
    <mergeCell ref="R43:S43"/>
    <mergeCell ref="R44:U44"/>
    <mergeCell ref="T43:U43"/>
    <mergeCell ref="R45:U45"/>
    <mergeCell ref="R46:U46"/>
    <mergeCell ref="X58:X59"/>
    <mergeCell ref="V48:W48"/>
    <mergeCell ref="T39:U39"/>
    <mergeCell ref="T40:U40"/>
    <mergeCell ref="B13:X13"/>
    <mergeCell ref="F14:G14"/>
    <mergeCell ref="S14:T14"/>
    <mergeCell ref="U14:V14"/>
    <mergeCell ref="W14:X14"/>
    <mergeCell ref="N15:O15"/>
    <mergeCell ref="N14:O14"/>
    <mergeCell ref="J14:K15"/>
    <mergeCell ref="D17:P18"/>
    <mergeCell ref="N10:P11"/>
    <mergeCell ref="F15:G15"/>
    <mergeCell ref="H15:I15"/>
    <mergeCell ref="P15:Q15"/>
    <mergeCell ref="L15:M15"/>
    <mergeCell ref="B10:C11"/>
    <mergeCell ref="B14:C15"/>
    <mergeCell ref="B7:X7"/>
    <mergeCell ref="B8:X8"/>
    <mergeCell ref="W10:X10"/>
    <mergeCell ref="B12:X12"/>
    <mergeCell ref="B9:X9"/>
    <mergeCell ref="B16:X16"/>
    <mergeCell ref="R14:R15"/>
    <mergeCell ref="D15:E15"/>
    <mergeCell ref="D14:E14"/>
    <mergeCell ref="B5:C6"/>
    <mergeCell ref="B17:C18"/>
    <mergeCell ref="L29:M29"/>
    <mergeCell ref="L30:M30"/>
    <mergeCell ref="H14:I14"/>
    <mergeCell ref="D10:F11"/>
    <mergeCell ref="G10:I11"/>
    <mergeCell ref="J10:K11"/>
    <mergeCell ref="L10:M11"/>
    <mergeCell ref="N4:O4"/>
    <mergeCell ref="B4:C4"/>
    <mergeCell ref="E4:F4"/>
    <mergeCell ref="G4:I4"/>
    <mergeCell ref="J4:K4"/>
    <mergeCell ref="L4:M4"/>
    <mergeCell ref="D5:K6"/>
    <mergeCell ref="L5:M6"/>
    <mergeCell ref="P4:V4"/>
    <mergeCell ref="N5:X6"/>
    <mergeCell ref="B1:X1"/>
    <mergeCell ref="B2:X2"/>
    <mergeCell ref="B3:X3"/>
    <mergeCell ref="U15:V15"/>
    <mergeCell ref="W15:X15"/>
    <mergeCell ref="P14:Q14"/>
    <mergeCell ref="L14:M14"/>
    <mergeCell ref="R19:W19"/>
    <mergeCell ref="R20:W22"/>
    <mergeCell ref="W11:X11"/>
    <mergeCell ref="Q10:S11"/>
    <mergeCell ref="T11:V11"/>
    <mergeCell ref="T10:V10"/>
    <mergeCell ref="Q17:X18"/>
    <mergeCell ref="S15:T15"/>
    <mergeCell ref="X19:X22"/>
    <mergeCell ref="X66:X67"/>
    <mergeCell ref="X64:X65"/>
    <mergeCell ref="R67:W67"/>
    <mergeCell ref="R66:W66"/>
    <mergeCell ref="Q60:Q61"/>
    <mergeCell ref="L55:M55"/>
    <mergeCell ref="L56:M56"/>
    <mergeCell ref="L57:M57"/>
    <mergeCell ref="X56:X57"/>
    <mergeCell ref="L58:M58"/>
    <mergeCell ref="L59:M59"/>
    <mergeCell ref="R47:U47"/>
    <mergeCell ref="R48:U48"/>
    <mergeCell ref="L48:P50"/>
    <mergeCell ref="N46:N47"/>
    <mergeCell ref="O46:P47"/>
    <mergeCell ref="L47:M47"/>
    <mergeCell ref="V51:W51"/>
    <mergeCell ref="R50:W50"/>
    <mergeCell ref="V52:W52"/>
    <mergeCell ref="T51:T52"/>
    <mergeCell ref="R51:S59"/>
    <mergeCell ref="V53:W53"/>
    <mergeCell ref="T56:W57"/>
    <mergeCell ref="Q74:Q75"/>
    <mergeCell ref="Q72:Q73"/>
    <mergeCell ref="T41:U41"/>
    <mergeCell ref="T42:U42"/>
    <mergeCell ref="T35:U35"/>
    <mergeCell ref="T36:U36"/>
    <mergeCell ref="X54:X55"/>
    <mergeCell ref="T54:U55"/>
    <mergeCell ref="V54:W55"/>
    <mergeCell ref="T53:U53"/>
    <mergeCell ref="R70:W70"/>
    <mergeCell ref="R71:W71"/>
    <mergeCell ref="X76:X77"/>
    <mergeCell ref="R74:W74"/>
    <mergeCell ref="R75:W75"/>
    <mergeCell ref="R72:W72"/>
    <mergeCell ref="R73:W73"/>
    <mergeCell ref="X74:X75"/>
    <mergeCell ref="X60:X61"/>
    <mergeCell ref="S32:W32"/>
    <mergeCell ref="X33:X34"/>
    <mergeCell ref="S33:S34"/>
    <mergeCell ref="V33:V34"/>
    <mergeCell ref="X62:X63"/>
  </mergeCell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2018-06-25T10:32:08Z</dcterms:created>
  <dc:creator>Dott. Santo Bottone</dc:creator>
</cp:coreProperties>
</file>